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6030" activeTab="0"/>
  </bookViews>
  <sheets>
    <sheet name="HYDR_LST" sheetId="1" r:id="rId1"/>
  </sheets>
  <definedNames>
    <definedName name="_xlnm.Print_Area" localSheetId="0">'HYDR_LST'!$A$1:$I$79</definedName>
    <definedName name="_xlnm.Print_Titles" localSheetId="0">'HYDR_LST'!$12:$12</definedName>
  </definedNames>
  <calcPr fullCalcOnLoad="1" fullPrecision="0"/>
</workbook>
</file>

<file path=xl/sharedStrings.xml><?xml version="1.0" encoding="utf-8"?>
<sst xmlns="http://schemas.openxmlformats.org/spreadsheetml/2006/main" count="175" uniqueCount="138">
  <si>
    <t>Γ.Ε+ΟΕ  18%</t>
  </si>
  <si>
    <t>ΑΘΡΟΙΣΜΑ</t>
  </si>
  <si>
    <t>ΑΠΡΟΒΛΕΠΤΑ 15%</t>
  </si>
  <si>
    <t>Αριθ. Τιμολ.</t>
  </si>
  <si>
    <t xml:space="preserve"> Σύντομη περιγραφή αντικειμένου</t>
  </si>
  <si>
    <t>Αρθρο Αναθεώρ.</t>
  </si>
  <si>
    <t>Μονάδα</t>
  </si>
  <si>
    <t>ΕΛΛΗΝΙΚΗ ΔΗΜΟΚΡΑΤΙΑ</t>
  </si>
  <si>
    <t>Ποσότητα</t>
  </si>
  <si>
    <t xml:space="preserve">Τιμή Μονάδας </t>
  </si>
  <si>
    <t>Μερική Δαπάνη</t>
  </si>
  <si>
    <t>Ολική Δαπάνη</t>
  </si>
  <si>
    <t>α/α</t>
  </si>
  <si>
    <t xml:space="preserve"> </t>
  </si>
  <si>
    <t>Πολιτικός Μηχανικός</t>
  </si>
  <si>
    <t>ΠΡΟΫΠΟΛΟΓΙΣΜΟΣ ΜΕΛΕΤΗΣ</t>
  </si>
  <si>
    <r>
      <t>m</t>
    </r>
    <r>
      <rPr>
        <vertAlign val="superscript"/>
        <sz val="9"/>
        <rFont val="Arial"/>
        <family val="2"/>
      </rPr>
      <t>3</t>
    </r>
  </si>
  <si>
    <t>kg</t>
  </si>
  <si>
    <t>ΠΡΟΫΠΟΛΟΓΙΣΜΟΣ ΜΕΛΕΤΗΣ :</t>
  </si>
  <si>
    <t>€</t>
  </si>
  <si>
    <t xml:space="preserve">     </t>
  </si>
  <si>
    <t>ΑΝΑΘΕΩΡΗΣΗ</t>
  </si>
  <si>
    <t>Κοπάνας Απόστολος</t>
  </si>
  <si>
    <t>ΝΟΜΟΣ ΓΡΕΒΕΝΩΝ</t>
  </si>
  <si>
    <t>ΔΗΜΟΣ ΓΡΕΒΕΝΩΝ</t>
  </si>
  <si>
    <t>ΔΙΕΥΘΥΝΣΗ ΤΕΧΝΙΚΩΝ ΥΠΗΡΕΣΙΩΝ</t>
  </si>
  <si>
    <t>ΠΙΝΑΚΑΣ ΤΙΜΩΝ ΕΡΓΑΣΙΩΝ</t>
  </si>
  <si>
    <t>ΘΕΩΡΗΘΗΚΕ</t>
  </si>
  <si>
    <t xml:space="preserve">                           ΣΥΝΟΛΟ ΜΕΛΕΤΗΣ</t>
  </si>
  <si>
    <t xml:space="preserve">              Καρέτσος Αναστάσιος</t>
  </si>
  <si>
    <t xml:space="preserve">               Μηχανολόγος Μηχανικός</t>
  </si>
  <si>
    <t xml:space="preserve">             Ο Συντάξας</t>
  </si>
  <si>
    <t>3.10</t>
  </si>
  <si>
    <t>Εκσκαφή ορυγμάτων υπογείων δικτύων σε έδαφος γαιώδες ή ημιβραχώδες</t>
  </si>
  <si>
    <t>3.10.02</t>
  </si>
  <si>
    <t>Με πλάτος πυθμένα έως 3,00 m, με την φόρτωση των προϊόντων εκσκαφής επί αυτοκινήτου, την σταλία του αυτοκινήτου και την μεταφορά σε οποιαδήποτε απόσταση.</t>
  </si>
  <si>
    <t>3.10.02.01</t>
  </si>
  <si>
    <t>Για βάθος ορύγματος έως 4,00 m</t>
  </si>
  <si>
    <t>ΥΔΡ 6081.1</t>
  </si>
  <si>
    <t>Ισοπέδωσις δια διαμορφωτήρος</t>
  </si>
  <si>
    <t>ΟΔΟ 1140</t>
  </si>
  <si>
    <t>Β-4</t>
  </si>
  <si>
    <t>Επιχώματα από κοκκώδη υλικά σε πεζοδρόμια και θέσεις τεχνικών έργων</t>
  </si>
  <si>
    <r>
      <t>m</t>
    </r>
    <r>
      <rPr>
        <vertAlign val="superscript"/>
        <sz val="9"/>
        <rFont val="Arial"/>
        <family val="2"/>
      </rPr>
      <t>2</t>
    </r>
  </si>
  <si>
    <t>Β-4.1</t>
  </si>
  <si>
    <t>Επιχώματα κάτω από τα πεζοδρόμια</t>
  </si>
  <si>
    <t>ΟΔΟ-3121Β</t>
  </si>
  <si>
    <t>10.01.02</t>
  </si>
  <si>
    <t>Φορτοεκφόρτωση με μηχανικά μέσα</t>
  </si>
  <si>
    <t>ΟΙΚ-1104</t>
  </si>
  <si>
    <t>ton</t>
  </si>
  <si>
    <t>10.07</t>
  </si>
  <si>
    <t xml:space="preserve">Μεταφορές με αυτοκίνητο </t>
  </si>
  <si>
    <t>10.07.01</t>
  </si>
  <si>
    <t>δια μέσου οδών καλής βατότητας</t>
  </si>
  <si>
    <t>ΟΙΚ-1136</t>
  </si>
  <si>
    <t>ton.km</t>
  </si>
  <si>
    <t>22.10</t>
  </si>
  <si>
    <t>22.10.01</t>
  </si>
  <si>
    <t>ΟΙΚ-2226</t>
  </si>
  <si>
    <t>22.20</t>
  </si>
  <si>
    <t xml:space="preserve">Καθαίρεση πλακοστρώσεων δαπέδων παντός τύπου και οιουδήποτε πάχους </t>
  </si>
  <si>
    <t>22.20.01</t>
  </si>
  <si>
    <t>Χωρίς να καταβάλλεται προσοχή για την εξαγωγή ακεραίων πλακών</t>
  </si>
  <si>
    <t>ΟΙΚ-2236</t>
  </si>
  <si>
    <t>22.15</t>
  </si>
  <si>
    <t>22.15.01</t>
  </si>
  <si>
    <t>32.01</t>
  </si>
  <si>
    <t xml:space="preserve">Προμήθεια, μεταφορά επί τόπου, διάστρωση και συμπύκνωση σκυροδέματος με χρήση αντλίας ή πυργογερανού </t>
  </si>
  <si>
    <t>Για κατασκευές από σκυρόδεμα κατηγορίας C16/20</t>
  </si>
  <si>
    <t>ΟΙΚ-3214</t>
  </si>
  <si>
    <t>38.02</t>
  </si>
  <si>
    <t>Ξυλότυποι χυτών μικροκατασκευών</t>
  </si>
  <si>
    <t>ΟΙΚ 3811</t>
  </si>
  <si>
    <t>38.20</t>
  </si>
  <si>
    <t>Χαλύβδινοι οπλισμοί σκυροδέματος</t>
  </si>
  <si>
    <t>38.20.02</t>
  </si>
  <si>
    <t>Χαλύβδινοι οπλισμοί κατηγορίας B500C (S500s)</t>
  </si>
  <si>
    <t>ΟΙΚ-3873</t>
  </si>
  <si>
    <t>73.11</t>
  </si>
  <si>
    <t xml:space="preserve">Επιστρώσεις με χονδρόπλακες ακανόνιστες </t>
  </si>
  <si>
    <t>ΟΙΚ 7311</t>
  </si>
  <si>
    <t>73.12</t>
  </si>
  <si>
    <t>Επιστρώσεις με χονδρόπλακες ορθογωνισμένες</t>
  </si>
  <si>
    <t>ΟΙΚ 7312</t>
  </si>
  <si>
    <t>73.16</t>
  </si>
  <si>
    <t>Επιστρώσεις με πλάκες τσιμέντου</t>
  </si>
  <si>
    <t>73.16.01</t>
  </si>
  <si>
    <t>Επιστρώσεις με πλάκες τσιμέντου πλευράς 21 - 30 cm</t>
  </si>
  <si>
    <t>ΟΙΚ 7317</t>
  </si>
  <si>
    <t>73.16.02</t>
  </si>
  <si>
    <t>Επιστρώσεις με πλάκες τσιμέντου πλευράς άνω των 30 cm</t>
  </si>
  <si>
    <t>ΟΙΚ 7316</t>
  </si>
  <si>
    <t xml:space="preserve">Κατασκευή δαπέδων από τσιμεντένιους κυβόλιθους διαστάσεων 20 Χ 10 Χ 06, πάνω σε έτοιμη διαμορφωμένη επιφάνεια βάσης οδοποιϊας ή σκυροδέματος.( γκρι χαλαζιακοί κυβόλιθοι)  </t>
  </si>
  <si>
    <t xml:space="preserve">Κατασκευή δαπέδων από τσιμεντένιους κυβόλιθους διαστάσεων 20 Χ 10 Χ 06, πάνω σε έτοιμη διαμορφωμένη επιφάνεια βάσης οδοποιϊας ή σκυροδέματος.( έγχρωμοι χαλαζιακοί κυβόλιθοι)  </t>
  </si>
  <si>
    <t xml:space="preserve">ΟΔΟ 2922 </t>
  </si>
  <si>
    <t>Β-51</t>
  </si>
  <si>
    <t>Πρόχυτα κράσπεδα από σκυρόδεμα</t>
  </si>
  <si>
    <t>ΟΔΟ-2921</t>
  </si>
  <si>
    <t>m</t>
  </si>
  <si>
    <t>38.20.03</t>
  </si>
  <si>
    <t>Δομικά πλέγματα B500C (S500s)</t>
  </si>
  <si>
    <t>38.03</t>
  </si>
  <si>
    <t>Ξυλότυποι συνήθων χυτών κατασκευών</t>
  </si>
  <si>
    <t>ΟΙΚ 3816</t>
  </si>
  <si>
    <t xml:space="preserve">Ν78.102.2 </t>
  </si>
  <si>
    <t xml:space="preserve">Ν78.103.2 </t>
  </si>
  <si>
    <t>ΝΑ-3.10</t>
  </si>
  <si>
    <t>61.05</t>
  </si>
  <si>
    <t xml:space="preserve">Φέροντα στοιχεία από σιδηροδοκούς ή κοιλοδοκούς ύψους ή πλευράς έως 160 mm </t>
  </si>
  <si>
    <t>ΟΙΚ 6104</t>
  </si>
  <si>
    <t>64.26</t>
  </si>
  <si>
    <t>Σιδηροσωλήνες κιγκλιδωμάτων γαλβανισμένοι</t>
  </si>
  <si>
    <t>64.26.03</t>
  </si>
  <si>
    <t>Σιδηροσωλήνες γαλβανισμένοι Φ 2 ''</t>
  </si>
  <si>
    <t>ΟΙΚ 6428</t>
  </si>
  <si>
    <t>μμ</t>
  </si>
  <si>
    <t>ΦΠΑ 24%</t>
  </si>
  <si>
    <t xml:space="preserve">  Ο Δ/ντής Τ.Υ.</t>
  </si>
  <si>
    <t>Με χρήση συνήθους κρουστικού εξοπλισμού</t>
  </si>
  <si>
    <t xml:space="preserve">Καθαίρεση στοιχείων κατασκευών από άοπλο σκυρόδεμα </t>
  </si>
  <si>
    <t xml:space="preserve">Καθαίρεση στοιχείων κατασκευών από οπλισμένο σκυρόδεμα. </t>
  </si>
  <si>
    <t>Πλαστικός σωλήνας P.V.C. Πλαστικός σωλήνας PVC  Φ 100</t>
  </si>
  <si>
    <t xml:space="preserve">ΑΤΗΕ Ν9315.2  </t>
  </si>
  <si>
    <t>ΗΛΜ 008</t>
  </si>
  <si>
    <r>
      <t>Διάστρωση με πλάκες μπετού (με υπογείωση από   τη Δ.Ε.Η.), διαστάσεων 50Χ25Χ4 cm σε χάνδακα πλάτους 50 εκ.</t>
    </r>
    <r>
      <rPr>
        <b/>
        <u val="single"/>
        <sz val="12"/>
        <rFont val="Arial"/>
        <family val="2"/>
      </rPr>
      <t xml:space="preserve"> </t>
    </r>
  </si>
  <si>
    <t xml:space="preserve">ΑΤΗΕ Ν9305.4  </t>
  </si>
  <si>
    <t>ΗΛΜ 010</t>
  </si>
  <si>
    <r>
      <t>Φρεάτιο διακλαδώσεων υπογείων καλωδίων με χυτοσιδηρούν κάλυμμα διαστάσεων 60Χ60 cm,  βάθους 75 cm.</t>
    </r>
    <r>
      <rPr>
        <b/>
        <u val="single"/>
        <sz val="12"/>
        <rFont val="Arial"/>
        <family val="2"/>
      </rPr>
      <t xml:space="preserve"> </t>
    </r>
  </si>
  <si>
    <t xml:space="preserve">ΑΤΗΕ Ν8749.2.2  </t>
  </si>
  <si>
    <t>τεμ.</t>
  </si>
  <si>
    <t>ΕΡΓΑΣΙΕΣ ΟΙΚΟΔΟΜΙΚΩΝ</t>
  </si>
  <si>
    <t>32.02.04</t>
  </si>
  <si>
    <t>m3</t>
  </si>
  <si>
    <t>Αριθμός Μελέτης : 16/2019</t>
  </si>
  <si>
    <t>Γρεβενά   1  -  04  - 2019</t>
  </si>
  <si>
    <t xml:space="preserve">ΕΡΓΟ : ΚΑΤΑΣΚΕΥΗ - ΣΥΝΤΗΡΗΣΗ ΠΕΖΟΔΡΟΜΙΩΝ ΔΗΜΟΤΙΚΩΝ  </t>
  </si>
  <si>
    <t xml:space="preserve">             ΔΙΑΜΕΡΙΣΜΑΤΩΝ ΤΟΥ ΔΗΜΟΥ (ΕΤΟΥΣ 2019)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</si>
</sst>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\ "/>
    <numFmt numFmtId="173" formatCode="0.0"/>
    <numFmt numFmtId="174" formatCode="#,##0.0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#,##0.00\+"/>
    <numFmt numFmtId="180" formatCode="0.000"/>
    <numFmt numFmtId="181" formatCode="#,##0.00&quot;*&quot;"/>
    <numFmt numFmtId="182" formatCode="#,##0.000\ "/>
    <numFmt numFmtId="183" formatCode="#,##0.0000\ "/>
    <numFmt numFmtId="184" formatCode="#,##0.00000\ "/>
    <numFmt numFmtId="185" formatCode="#,##0.000000\ "/>
    <numFmt numFmtId="186" formatCode="#,##0.0\ "/>
    <numFmt numFmtId="187" formatCode="#,##0\ "/>
  </numFmts>
  <fonts count="17">
    <font>
      <sz val="10"/>
      <name val="Arial"/>
      <family val="0"/>
    </font>
    <font>
      <b/>
      <sz val="12"/>
      <name val="Arial"/>
      <family val="2"/>
    </font>
    <font>
      <b/>
      <sz val="9"/>
      <name val="Arial Greek"/>
      <family val="0"/>
    </font>
    <font>
      <sz val="9"/>
      <name val="Times New Roman"/>
      <family val="1"/>
    </font>
    <font>
      <b/>
      <sz val="9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0"/>
      <name val="Arial Greek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b/>
      <sz val="10"/>
      <name val="Arial Gree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"/>
      <family val="2"/>
    </font>
    <font>
      <b/>
      <u val="single"/>
      <sz val="9"/>
      <name val="Arial Greek"/>
      <family val="0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" fillId="0" borderId="0" xfId="15" applyNumberFormat="1" applyFont="1" applyFill="1" applyBorder="1" applyAlignment="1">
      <alignment/>
      <protection/>
    </xf>
    <xf numFmtId="0" fontId="0" fillId="0" borderId="0" xfId="0" applyBorder="1" applyAlignment="1">
      <alignment vertical="top" wrapText="1"/>
    </xf>
    <xf numFmtId="172" fontId="0" fillId="0" borderId="0" xfId="0" applyNumberForma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172" fontId="0" fillId="0" borderId="0" xfId="0" applyNumberFormat="1" applyAlignment="1">
      <alignment vertical="top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72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/>
    </xf>
    <xf numFmtId="172" fontId="5" fillId="0" borderId="2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172" fontId="4" fillId="0" borderId="0" xfId="0" applyNumberFormat="1" applyFont="1" applyBorder="1" applyAlignment="1">
      <alignment horizontal="right" vertical="top"/>
    </xf>
    <xf numFmtId="172" fontId="4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3" fontId="8" fillId="0" borderId="0" xfId="15" applyNumberFormat="1" applyFont="1" applyBorder="1" applyAlignment="1">
      <alignment/>
      <protection/>
    </xf>
    <xf numFmtId="0" fontId="0" fillId="0" borderId="0" xfId="15" applyNumberFormat="1" applyFont="1" applyBorder="1" applyAlignment="1">
      <alignment wrapText="1"/>
      <protection/>
    </xf>
    <xf numFmtId="0" fontId="8" fillId="0" borderId="0" xfId="15" applyNumberFormat="1" applyFont="1" applyBorder="1" applyAlignment="1">
      <alignment/>
      <protection/>
    </xf>
    <xf numFmtId="4" fontId="8" fillId="0" borderId="0" xfId="15" applyNumberFormat="1" applyFont="1" applyBorder="1">
      <alignment/>
      <protection/>
    </xf>
    <xf numFmtId="172" fontId="0" fillId="0" borderId="0" xfId="0" applyNumberFormat="1" applyBorder="1" applyAlignment="1">
      <alignment vertical="top" wrapText="1"/>
    </xf>
    <xf numFmtId="0" fontId="6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top"/>
    </xf>
    <xf numFmtId="0" fontId="2" fillId="0" borderId="0" xfId="15" applyNumberFormat="1" applyFont="1" applyFill="1" applyBorder="1" applyAlignment="1">
      <alignment horizontal="left"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6" fillId="2" borderId="2" xfId="0" applyFont="1" applyFill="1" applyBorder="1" applyAlignment="1">
      <alignment vertical="top" wrapText="1"/>
    </xf>
    <xf numFmtId="172" fontId="4" fillId="0" borderId="2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Border="1" applyAlignment="1">
      <alignment vertical="top"/>
    </xf>
    <xf numFmtId="172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172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/>
    </xf>
    <xf numFmtId="0" fontId="6" fillId="0" borderId="0" xfId="15" applyNumberFormat="1" applyFont="1" applyBorder="1" applyAlignment="1">
      <alignment wrapText="1"/>
      <protection/>
    </xf>
    <xf numFmtId="0" fontId="11" fillId="0" borderId="0" xfId="15" applyNumberFormat="1" applyFont="1" applyBorder="1" applyAlignment="1">
      <alignment/>
      <protection/>
    </xf>
    <xf numFmtId="3" fontId="11" fillId="0" borderId="0" xfId="15" applyNumberFormat="1" applyFont="1" applyBorder="1" applyAlignment="1">
      <alignment/>
      <protection/>
    </xf>
    <xf numFmtId="4" fontId="11" fillId="0" borderId="0" xfId="15" applyNumberFormat="1" applyFont="1" applyBorder="1" applyAlignment="1">
      <alignment horizontal="left"/>
      <protection/>
    </xf>
    <xf numFmtId="0" fontId="5" fillId="0" borderId="2" xfId="15" applyNumberFormat="1" applyFont="1" applyFill="1" applyBorder="1" applyAlignment="1">
      <alignment horizontal="left" wrapText="1"/>
      <protection/>
    </xf>
    <xf numFmtId="0" fontId="5" fillId="0" borderId="2" xfId="15" applyNumberFormat="1" applyFont="1" applyFill="1" applyBorder="1" applyAlignment="1">
      <alignment horizontal="center"/>
      <protection/>
    </xf>
    <xf numFmtId="4" fontId="5" fillId="0" borderId="2" xfId="15" applyNumberFormat="1" applyFont="1" applyFill="1" applyBorder="1" applyAlignment="1">
      <alignment horizontal="right"/>
      <protection/>
    </xf>
    <xf numFmtId="0" fontId="5" fillId="0" borderId="2" xfId="15" applyNumberFormat="1" applyFont="1" applyFill="1" applyBorder="1" applyAlignment="1">
      <alignment horizontal="center" vertical="center"/>
      <protection/>
    </xf>
    <xf numFmtId="172" fontId="5" fillId="0" borderId="2" xfId="0" applyNumberFormat="1" applyFont="1" applyBorder="1" applyAlignment="1">
      <alignment vertical="center" wrapText="1"/>
    </xf>
    <xf numFmtId="4" fontId="5" fillId="0" borderId="2" xfId="15" applyNumberFormat="1" applyFont="1" applyFill="1" applyBorder="1" applyAlignment="1">
      <alignment vertical="center"/>
      <protection/>
    </xf>
    <xf numFmtId="4" fontId="5" fillId="0" borderId="2" xfId="15" applyNumberFormat="1" applyFont="1" applyFill="1" applyBorder="1" applyAlignment="1">
      <alignment horizontal="right" vertical="center"/>
      <protection/>
    </xf>
    <xf numFmtId="0" fontId="5" fillId="0" borderId="3" xfId="15" applyNumberFormat="1" applyFont="1" applyFill="1" applyBorder="1" applyAlignment="1">
      <alignment horizontal="center" vertical="center"/>
      <protection/>
    </xf>
    <xf numFmtId="172" fontId="5" fillId="0" borderId="2" xfId="0" applyNumberFormat="1" applyFont="1" applyBorder="1" applyAlignment="1">
      <alignment horizontal="right" vertical="center"/>
    </xf>
    <xf numFmtId="172" fontId="5" fillId="0" borderId="2" xfId="0" applyNumberFormat="1" applyFont="1" applyBorder="1" applyAlignment="1">
      <alignment vertical="center"/>
    </xf>
    <xf numFmtId="4" fontId="10" fillId="0" borderId="2" xfId="15" applyNumberFormat="1" applyFont="1" applyFill="1" applyBorder="1" applyAlignment="1">
      <alignment horizontal="right" vertical="center"/>
      <protection/>
    </xf>
    <xf numFmtId="0" fontId="5" fillId="0" borderId="2" xfId="15" applyNumberFormat="1" applyFont="1" applyFill="1" applyBorder="1" applyAlignment="1">
      <alignment horizontal="left" vertical="center" wrapText="1"/>
      <protection/>
    </xf>
    <xf numFmtId="0" fontId="5" fillId="0" borderId="0" xfId="0" applyFont="1" applyBorder="1" applyAlignment="1">
      <alignment horizontal="center" vertical="top"/>
    </xf>
    <xf numFmtId="172" fontId="10" fillId="0" borderId="2" xfId="0" applyNumberFormat="1" applyFont="1" applyFill="1" applyBorder="1" applyAlignment="1">
      <alignment vertical="center"/>
    </xf>
    <xf numFmtId="2" fontId="5" fillId="0" borderId="2" xfId="15" applyNumberFormat="1" applyFont="1" applyFill="1" applyBorder="1" applyAlignment="1">
      <alignment horizontal="right" wrapText="1"/>
      <protection/>
    </xf>
    <xf numFmtId="0" fontId="4" fillId="0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172" fontId="5" fillId="0" borderId="2" xfId="0" applyNumberFormat="1" applyFont="1" applyBorder="1" applyAlignment="1">
      <alignment vertical="center"/>
    </xf>
    <xf numFmtId="0" fontId="10" fillId="0" borderId="2" xfId="15" applyNumberFormat="1" applyFont="1" applyFill="1" applyBorder="1" applyAlignment="1">
      <alignment horizontal="left" vertical="center" wrapText="1"/>
      <protection/>
    </xf>
    <xf numFmtId="0" fontId="5" fillId="0" borderId="2" xfId="15" applyNumberFormat="1" applyFont="1" applyFill="1" applyBorder="1" applyAlignment="1">
      <alignment horizontal="center" vertical="center"/>
      <protection/>
    </xf>
    <xf numFmtId="0" fontId="5" fillId="0" borderId="2" xfId="0" applyFont="1" applyFill="1" applyBorder="1" applyAlignment="1">
      <alignment vertical="center"/>
    </xf>
    <xf numFmtId="2" fontId="5" fillId="0" borderId="2" xfId="15" applyNumberFormat="1" applyFont="1" applyFill="1" applyBorder="1" applyAlignment="1">
      <alignment horizontal="right" vertical="center" wrapText="1"/>
      <protection/>
    </xf>
    <xf numFmtId="0" fontId="4" fillId="0" borderId="2" xfId="15" applyNumberFormat="1" applyFont="1" applyFill="1" applyBorder="1" applyAlignment="1">
      <alignment horizontal="left" vertical="center" wrapText="1"/>
      <protection/>
    </xf>
    <xf numFmtId="0" fontId="5" fillId="0" borderId="2" xfId="15" applyNumberFormat="1" applyFont="1" applyFill="1" applyBorder="1" applyAlignment="1">
      <alignment horizontal="center" vertical="center" wrapText="1"/>
      <protection/>
    </xf>
    <xf numFmtId="180" fontId="5" fillId="0" borderId="2" xfId="15" applyNumberFormat="1" applyFont="1" applyFill="1" applyBorder="1" applyAlignment="1">
      <alignment horizontal="right" vertical="center" wrapText="1"/>
      <protection/>
    </xf>
    <xf numFmtId="172" fontId="5" fillId="0" borderId="2" xfId="0" applyNumberFormat="1" applyFont="1" applyFill="1" applyBorder="1" applyAlignment="1">
      <alignment vertical="center"/>
    </xf>
    <xf numFmtId="0" fontId="5" fillId="0" borderId="3" xfId="15" applyNumberFormat="1" applyFont="1" applyFill="1" applyBorder="1" applyAlignment="1">
      <alignment horizontal="center" vertical="center"/>
      <protection/>
    </xf>
    <xf numFmtId="0" fontId="4" fillId="0" borderId="2" xfId="15" applyNumberFormat="1" applyFont="1" applyFill="1" applyBorder="1" applyAlignment="1">
      <alignment horizontal="left" vertical="center"/>
      <protection/>
    </xf>
    <xf numFmtId="0" fontId="5" fillId="0" borderId="2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4" fontId="5" fillId="0" borderId="2" xfId="15" applyNumberFormat="1" applyFont="1" applyFill="1" applyBorder="1" applyAlignment="1">
      <alignment horizontal="right" wrapText="1"/>
      <protection/>
    </xf>
    <xf numFmtId="0" fontId="5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" xfId="15" applyNumberFormat="1" applyFont="1" applyFill="1" applyBorder="1" applyAlignment="1">
      <alignment horizontal="center" wrapText="1"/>
      <protection/>
    </xf>
    <xf numFmtId="172" fontId="5" fillId="0" borderId="2" xfId="15" applyNumberFormat="1" applyFont="1" applyFill="1" applyBorder="1" applyAlignment="1">
      <alignment horizontal="right" vertical="center"/>
      <protection/>
    </xf>
    <xf numFmtId="0" fontId="10" fillId="0" borderId="2" xfId="15" applyNumberFormat="1" applyFont="1" applyFill="1" applyBorder="1" applyAlignment="1">
      <alignment horizontal="left" vertical="center" wrapText="1"/>
      <protection/>
    </xf>
    <xf numFmtId="0" fontId="5" fillId="0" borderId="2" xfId="15" applyNumberFormat="1" applyFont="1" applyFill="1" applyBorder="1" applyAlignment="1">
      <alignment horizontal="center" vertical="center" wrapText="1"/>
      <protection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172" fontId="5" fillId="0" borderId="3" xfId="0" applyNumberFormat="1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4" fontId="5" fillId="0" borderId="2" xfId="15" applyNumberFormat="1" applyFont="1" applyFill="1" applyBorder="1" applyAlignment="1">
      <alignment horizontal="right" vertical="center" wrapText="1"/>
      <protection/>
    </xf>
    <xf numFmtId="172" fontId="5" fillId="0" borderId="2" xfId="0" applyNumberFormat="1" applyFont="1" applyBorder="1" applyAlignment="1">
      <alignment vertical="center"/>
    </xf>
    <xf numFmtId="0" fontId="5" fillId="0" borderId="2" xfId="15" applyNumberFormat="1" applyFont="1" applyFill="1" applyBorder="1" applyAlignment="1">
      <alignment horizontal="center" vertical="top"/>
      <protection/>
    </xf>
    <xf numFmtId="0" fontId="4" fillId="0" borderId="2" xfId="0" applyFont="1" applyFill="1" applyBorder="1" applyAlignment="1">
      <alignment vertical="top"/>
    </xf>
    <xf numFmtId="0" fontId="5" fillId="0" borderId="2" xfId="0" applyFont="1" applyBorder="1" applyAlignment="1">
      <alignment horizontal="center" vertical="center"/>
    </xf>
    <xf numFmtId="2" fontId="5" fillId="0" borderId="2" xfId="15" applyNumberFormat="1" applyFont="1" applyFill="1" applyBorder="1" applyAlignment="1">
      <alignment vertical="center" wrapText="1"/>
      <protection/>
    </xf>
    <xf numFmtId="172" fontId="4" fillId="0" borderId="2" xfId="0" applyNumberFormat="1" applyFont="1" applyBorder="1" applyAlignment="1">
      <alignment horizontal="right" vertical="top"/>
    </xf>
    <xf numFmtId="0" fontId="15" fillId="0" borderId="0" xfId="15" applyNumberFormat="1" applyFont="1" applyBorder="1" applyAlignment="1">
      <alignment/>
      <protection/>
    </xf>
    <xf numFmtId="0" fontId="14" fillId="0" borderId="2" xfId="0" applyFont="1" applyFill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172" fontId="10" fillId="0" borderId="2" xfId="0" applyNumberFormat="1" applyFont="1" applyBorder="1" applyAlignment="1">
      <alignment vertical="top" wrapText="1"/>
    </xf>
    <xf numFmtId="0" fontId="10" fillId="0" borderId="2" xfId="15" applyNumberFormat="1" applyFont="1" applyFill="1" applyBorder="1" applyAlignment="1">
      <alignment horizontal="left" vertical="center" wrapText="1"/>
      <protection/>
    </xf>
    <xf numFmtId="2" fontId="10" fillId="0" borderId="2" xfId="15" applyNumberFormat="1" applyFont="1" applyFill="1" applyBorder="1" applyAlignment="1">
      <alignment horizontal="right" vertical="center" wrapText="1"/>
      <protection/>
    </xf>
    <xf numFmtId="0" fontId="2" fillId="0" borderId="0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172" fontId="5" fillId="0" borderId="2" xfId="15" applyNumberFormat="1" applyFont="1" applyFill="1" applyBorder="1" applyAlignment="1">
      <alignment vertical="center"/>
      <protection/>
    </xf>
    <xf numFmtId="0" fontId="5" fillId="0" borderId="3" xfId="0" applyFont="1" applyFill="1" applyBorder="1" applyAlignment="1">
      <alignment horizontal="center" vertical="center"/>
    </xf>
    <xf numFmtId="0" fontId="8" fillId="0" borderId="0" xfId="15" applyNumberFormat="1" applyFont="1" applyBorder="1" applyAlignment="1">
      <alignment horizontal="center"/>
      <protection/>
    </xf>
    <xf numFmtId="4" fontId="8" fillId="0" borderId="0" xfId="15" applyNumberFormat="1" applyFont="1" applyBorder="1" applyAlignment="1">
      <alignment horizontal="left"/>
      <protection/>
    </xf>
    <xf numFmtId="0" fontId="2" fillId="0" borderId="0" xfId="15" applyNumberFormat="1" applyFont="1" applyFill="1" applyBorder="1" applyAlignment="1">
      <alignment horizontal="left"/>
      <protection/>
    </xf>
    <xf numFmtId="0" fontId="4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" fontId="11" fillId="0" borderId="0" xfId="15" applyNumberFormat="1" applyFont="1" applyBorder="1" applyAlignment="1">
      <alignment horizontal="center"/>
      <protection/>
    </xf>
    <xf numFmtId="4" fontId="8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left"/>
      <protection/>
    </xf>
    <xf numFmtId="0" fontId="4" fillId="0" borderId="0" xfId="0" applyFont="1" applyBorder="1" applyAlignment="1">
      <alignment horizontal="left"/>
    </xf>
    <xf numFmtId="0" fontId="2" fillId="0" borderId="0" xfId="15" applyNumberFormat="1" applyFont="1" applyFill="1" applyBorder="1" applyAlignment="1">
      <alignment/>
      <protection/>
    </xf>
    <xf numFmtId="0" fontId="4" fillId="0" borderId="4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3" fontId="11" fillId="0" borderId="0" xfId="15" applyNumberFormat="1" applyFont="1" applyBorder="1" applyAlignment="1">
      <alignment horizontal="center"/>
      <protection/>
    </xf>
  </cellXfs>
  <cellStyles count="9">
    <cellStyle name="Normal" xfId="0"/>
    <cellStyle name="Normal_NEOPRoMEL" xfId="15"/>
    <cellStyle name="Comma" xfId="16"/>
    <cellStyle name="Comma [0]" xfId="17"/>
    <cellStyle name="Currency" xfId="18"/>
    <cellStyle name="Currency [0]" xfId="19"/>
    <cellStyle name="Percent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0"/>
  <sheetViews>
    <sheetView showGridLines="0" tabSelected="1" view="pageBreakPreview" zoomScaleSheetLayoutView="100" workbookViewId="0" topLeftCell="A1">
      <selection activeCell="F8" sqref="F8"/>
    </sheetView>
  </sheetViews>
  <sheetFormatPr defaultColWidth="9.140625" defaultRowHeight="12.75"/>
  <cols>
    <col min="1" max="1" width="3.28125" style="3" customWidth="1"/>
    <col min="2" max="2" width="10.421875" style="2" customWidth="1"/>
    <col min="3" max="3" width="40.00390625" style="2" customWidth="1"/>
    <col min="4" max="4" width="11.57421875" style="2" customWidth="1"/>
    <col min="5" max="5" width="7.00390625" style="3" customWidth="1"/>
    <col min="6" max="6" width="10.28125" style="3" bestFit="1" customWidth="1"/>
    <col min="7" max="7" width="12.00390625" style="12" customWidth="1"/>
    <col min="8" max="8" width="10.140625" style="12" customWidth="1"/>
    <col min="9" max="9" width="11.421875" style="12" customWidth="1"/>
    <col min="10" max="10" width="0" style="0" hidden="1" customWidth="1"/>
    <col min="11" max="11" width="10.7109375" style="0" bestFit="1" customWidth="1"/>
  </cols>
  <sheetData>
    <row r="1" spans="1:10" ht="12.75">
      <c r="A1" s="118" t="s">
        <v>7</v>
      </c>
      <c r="B1" s="118"/>
      <c r="C1" s="118"/>
      <c r="D1" s="118" t="s">
        <v>24</v>
      </c>
      <c r="E1" s="118"/>
      <c r="F1" s="118"/>
      <c r="G1" s="118"/>
      <c r="H1" s="118"/>
      <c r="I1" s="118"/>
      <c r="J1" s="118"/>
    </row>
    <row r="2" spans="1:10" ht="12" customHeight="1">
      <c r="A2" s="128" t="s">
        <v>23</v>
      </c>
      <c r="B2" s="128"/>
      <c r="C2" s="128"/>
      <c r="D2" s="127" t="s">
        <v>136</v>
      </c>
      <c r="E2" s="127"/>
      <c r="F2" s="127"/>
      <c r="G2" s="127"/>
      <c r="H2" s="127"/>
      <c r="I2" s="127"/>
      <c r="J2" s="127"/>
    </row>
    <row r="3" spans="1:10" ht="12" customHeight="1">
      <c r="A3" s="118" t="s">
        <v>24</v>
      </c>
      <c r="B3" s="118"/>
      <c r="C3" s="118"/>
      <c r="D3" s="129" t="s">
        <v>137</v>
      </c>
      <c r="E3" s="129"/>
      <c r="F3" s="129"/>
      <c r="G3" s="129"/>
      <c r="H3" s="129"/>
      <c r="I3" s="10"/>
      <c r="J3" s="7"/>
    </row>
    <row r="4" spans="1:10" ht="12.75">
      <c r="A4" s="118" t="s">
        <v>25</v>
      </c>
      <c r="B4" s="118"/>
      <c r="C4" s="118"/>
      <c r="D4" s="102"/>
      <c r="E4" s="6"/>
      <c r="F4" s="6"/>
      <c r="G4" s="10"/>
      <c r="H4" s="10"/>
      <c r="I4" s="10"/>
      <c r="J4" s="7"/>
    </row>
    <row r="5" spans="1:10" ht="12.75">
      <c r="A5" s="118" t="s">
        <v>134</v>
      </c>
      <c r="B5" s="118"/>
      <c r="C5" s="118"/>
      <c r="D5" s="5"/>
      <c r="E5" s="6"/>
      <c r="F5" s="6"/>
      <c r="G5" s="10"/>
      <c r="H5" s="10"/>
      <c r="I5" s="10"/>
      <c r="J5" s="7"/>
    </row>
    <row r="6" spans="1:10" ht="12.75">
      <c r="A6" s="118"/>
      <c r="B6" s="118"/>
      <c r="C6" s="118"/>
      <c r="D6" s="5" t="s">
        <v>18</v>
      </c>
      <c r="E6" s="6"/>
      <c r="F6" s="6"/>
      <c r="G6" s="45">
        <f>I60</f>
        <v>74400</v>
      </c>
      <c r="H6" s="46" t="s">
        <v>19</v>
      </c>
      <c r="I6" s="10"/>
      <c r="J6" s="7"/>
    </row>
    <row r="7" spans="1:10" ht="12.75">
      <c r="A7" s="118"/>
      <c r="B7" s="118"/>
      <c r="C7" s="118"/>
      <c r="D7" s="119"/>
      <c r="E7" s="120"/>
      <c r="F7" s="120"/>
      <c r="G7" s="120"/>
      <c r="H7" s="120"/>
      <c r="I7" s="34"/>
      <c r="J7" s="20"/>
    </row>
    <row r="8" spans="1:10" ht="12.75">
      <c r="A8" s="109"/>
      <c r="B8" s="35"/>
      <c r="C8" s="35"/>
      <c r="D8" s="20"/>
      <c r="E8" s="37"/>
      <c r="F8" s="37"/>
      <c r="G8" s="37"/>
      <c r="H8" s="37"/>
      <c r="I8" s="34"/>
      <c r="J8" s="20"/>
    </row>
    <row r="9" spans="2:10" ht="12.75">
      <c r="B9" s="8"/>
      <c r="C9" s="9"/>
      <c r="D9" s="6"/>
      <c r="E9" s="6"/>
      <c r="F9" s="6"/>
      <c r="G9" s="10"/>
      <c r="H9" s="10"/>
      <c r="I9" s="10"/>
      <c r="J9" s="7"/>
    </row>
    <row r="10" spans="1:10" ht="15.75">
      <c r="A10" s="124" t="s">
        <v>15</v>
      </c>
      <c r="B10" s="124"/>
      <c r="C10" s="124"/>
      <c r="D10" s="124"/>
      <c r="E10" s="124"/>
      <c r="F10" s="124"/>
      <c r="G10" s="124"/>
      <c r="H10" s="124"/>
      <c r="I10" s="124"/>
      <c r="J10" s="124"/>
    </row>
    <row r="11" spans="1:10" ht="15.75">
      <c r="A11" s="36"/>
      <c r="B11" s="36"/>
      <c r="C11" s="36"/>
      <c r="D11" s="36"/>
      <c r="E11" s="36"/>
      <c r="F11" s="36"/>
      <c r="G11" s="36"/>
      <c r="H11" s="36"/>
      <c r="I11" s="36"/>
      <c r="J11" s="36"/>
    </row>
    <row r="12" spans="1:9" s="1" customFormat="1" ht="25.5" customHeight="1">
      <c r="A12" s="15" t="s">
        <v>12</v>
      </c>
      <c r="B12" s="13" t="s">
        <v>3</v>
      </c>
      <c r="C12" s="13" t="s">
        <v>4</v>
      </c>
      <c r="D12" s="14" t="s">
        <v>5</v>
      </c>
      <c r="E12" s="14" t="s">
        <v>6</v>
      </c>
      <c r="F12" s="15" t="s">
        <v>8</v>
      </c>
      <c r="G12" s="16" t="s">
        <v>9</v>
      </c>
      <c r="H12" s="16" t="s">
        <v>10</v>
      </c>
      <c r="I12" s="16" t="s">
        <v>11</v>
      </c>
    </row>
    <row r="13" spans="1:10" s="1" customFormat="1" ht="24.75" customHeight="1">
      <c r="A13" s="121" t="s">
        <v>26</v>
      </c>
      <c r="B13" s="122"/>
      <c r="C13" s="122"/>
      <c r="D13" s="122"/>
      <c r="E13" s="122"/>
      <c r="F13" s="122"/>
      <c r="G13" s="122"/>
      <c r="H13" s="122"/>
      <c r="I13" s="123"/>
      <c r="J13" s="11"/>
    </row>
    <row r="14" spans="1:9" ht="14.25" customHeight="1">
      <c r="A14" s="18"/>
      <c r="B14" s="17" t="s">
        <v>13</v>
      </c>
      <c r="C14" s="38" t="s">
        <v>131</v>
      </c>
      <c r="D14" s="17" t="s">
        <v>13</v>
      </c>
      <c r="E14" s="18" t="s">
        <v>13</v>
      </c>
      <c r="F14" s="47"/>
      <c r="G14" s="106" t="s">
        <v>13</v>
      </c>
      <c r="H14" s="19"/>
      <c r="I14" s="19"/>
    </row>
    <row r="15" spans="1:9" ht="24">
      <c r="A15" s="76"/>
      <c r="B15" s="75" t="s">
        <v>32</v>
      </c>
      <c r="C15" s="63" t="s">
        <v>33</v>
      </c>
      <c r="D15" s="63"/>
      <c r="E15" s="63"/>
      <c r="F15" s="63"/>
      <c r="G15" s="107"/>
      <c r="H15" s="63"/>
      <c r="I15" s="63"/>
    </row>
    <row r="16" spans="1:9" ht="48">
      <c r="A16" s="76"/>
      <c r="B16" s="63" t="s">
        <v>34</v>
      </c>
      <c r="C16" s="63" t="s">
        <v>35</v>
      </c>
      <c r="D16" s="63"/>
      <c r="E16" s="63"/>
      <c r="F16" s="63"/>
      <c r="G16" s="107"/>
      <c r="H16" s="63"/>
      <c r="I16" s="63"/>
    </row>
    <row r="17" spans="1:9" ht="13.5">
      <c r="A17" s="76">
        <v>1</v>
      </c>
      <c r="B17" s="63" t="s">
        <v>36</v>
      </c>
      <c r="C17" s="63" t="s">
        <v>37</v>
      </c>
      <c r="D17" s="76" t="s">
        <v>38</v>
      </c>
      <c r="E17" s="59" t="s">
        <v>16</v>
      </c>
      <c r="F17" s="74">
        <v>90</v>
      </c>
      <c r="G17" s="108">
        <v>8.5</v>
      </c>
      <c r="H17" s="95">
        <f>F17*G17</f>
        <v>765</v>
      </c>
      <c r="I17" s="63"/>
    </row>
    <row r="18" spans="1:9" ht="13.5">
      <c r="A18" s="76">
        <v>2</v>
      </c>
      <c r="B18" s="75" t="s">
        <v>107</v>
      </c>
      <c r="C18" s="63" t="s">
        <v>39</v>
      </c>
      <c r="D18" s="76" t="s">
        <v>40</v>
      </c>
      <c r="E18" s="72" t="s">
        <v>43</v>
      </c>
      <c r="F18" s="100">
        <v>50</v>
      </c>
      <c r="G18" s="77">
        <v>0.211</v>
      </c>
      <c r="H18" s="74">
        <f>F18*G18</f>
        <v>10.55</v>
      </c>
      <c r="I18" s="19"/>
    </row>
    <row r="19" spans="1:9" ht="12.75">
      <c r="A19" s="18">
        <v>3</v>
      </c>
      <c r="B19" s="67" t="s">
        <v>47</v>
      </c>
      <c r="C19" s="68" t="s">
        <v>48</v>
      </c>
      <c r="D19" s="69" t="s">
        <v>49</v>
      </c>
      <c r="E19" s="69" t="s">
        <v>50</v>
      </c>
      <c r="F19" s="70">
        <v>50</v>
      </c>
      <c r="G19" s="60">
        <v>1.65</v>
      </c>
      <c r="H19" s="56">
        <f>F19*G19</f>
        <v>82.5</v>
      </c>
      <c r="I19" s="19"/>
    </row>
    <row r="20" spans="1:9" ht="12.75">
      <c r="A20" s="97"/>
      <c r="B20" s="67" t="s">
        <v>51</v>
      </c>
      <c r="C20" s="68" t="s">
        <v>52</v>
      </c>
      <c r="D20" s="81"/>
      <c r="E20" s="69" t="s">
        <v>13</v>
      </c>
      <c r="F20" s="70"/>
      <c r="G20" s="58"/>
      <c r="H20" s="56"/>
      <c r="I20" s="19"/>
    </row>
    <row r="21" spans="1:9" ht="14.25" customHeight="1">
      <c r="A21" s="18">
        <v>4</v>
      </c>
      <c r="B21" s="73" t="s">
        <v>53</v>
      </c>
      <c r="C21" s="68" t="s">
        <v>54</v>
      </c>
      <c r="D21" s="69" t="s">
        <v>55</v>
      </c>
      <c r="E21" s="69" t="s">
        <v>56</v>
      </c>
      <c r="F21" s="70">
        <v>50</v>
      </c>
      <c r="G21" s="56">
        <v>0.35</v>
      </c>
      <c r="H21" s="56">
        <f>F21*G21</f>
        <v>17.5</v>
      </c>
      <c r="I21" s="19"/>
    </row>
    <row r="22" spans="1:9" ht="24">
      <c r="A22" s="18"/>
      <c r="B22" s="103" t="s">
        <v>57</v>
      </c>
      <c r="C22" s="104" t="s">
        <v>120</v>
      </c>
      <c r="D22" s="69"/>
      <c r="E22" s="69" t="s">
        <v>13</v>
      </c>
      <c r="F22" s="70" t="s">
        <v>13</v>
      </c>
      <c r="G22" s="61"/>
      <c r="H22" s="56"/>
      <c r="I22" s="19"/>
    </row>
    <row r="23" spans="1:9" ht="13.5">
      <c r="A23" s="97">
        <v>5</v>
      </c>
      <c r="B23" s="105" t="s">
        <v>58</v>
      </c>
      <c r="C23" s="104" t="s">
        <v>119</v>
      </c>
      <c r="D23" s="69" t="s">
        <v>59</v>
      </c>
      <c r="E23" s="72" t="s">
        <v>16</v>
      </c>
      <c r="F23" s="70">
        <v>10</v>
      </c>
      <c r="G23" s="62">
        <v>28</v>
      </c>
      <c r="H23" s="56">
        <f aca="true" t="shared" si="0" ref="H23:H38">F23*G23</f>
        <v>280</v>
      </c>
      <c r="I23" s="19"/>
    </row>
    <row r="24" spans="1:9" ht="24">
      <c r="A24" s="97"/>
      <c r="B24" s="103" t="s">
        <v>60</v>
      </c>
      <c r="C24" s="104" t="s">
        <v>61</v>
      </c>
      <c r="D24" s="69"/>
      <c r="E24" s="69" t="s">
        <v>13</v>
      </c>
      <c r="F24" s="70" t="s">
        <v>13</v>
      </c>
      <c r="G24" s="62"/>
      <c r="H24" s="56"/>
      <c r="I24" s="19"/>
    </row>
    <row r="25" spans="1:9" ht="24">
      <c r="A25" s="76">
        <v>6</v>
      </c>
      <c r="B25" s="105" t="s">
        <v>62</v>
      </c>
      <c r="C25" s="104" t="s">
        <v>63</v>
      </c>
      <c r="D25" s="82" t="s">
        <v>64</v>
      </c>
      <c r="E25" s="79" t="s">
        <v>43</v>
      </c>
      <c r="F25" s="78">
        <v>15</v>
      </c>
      <c r="G25" s="62">
        <v>7.9</v>
      </c>
      <c r="H25" s="56">
        <f t="shared" si="0"/>
        <v>118.5</v>
      </c>
      <c r="I25" s="19"/>
    </row>
    <row r="26" spans="1:9" ht="24">
      <c r="A26" s="97"/>
      <c r="B26" s="103" t="s">
        <v>65</v>
      </c>
      <c r="C26" s="104" t="s">
        <v>121</v>
      </c>
      <c r="D26" s="69"/>
      <c r="E26" s="69" t="s">
        <v>13</v>
      </c>
      <c r="F26" s="70" t="s">
        <v>13</v>
      </c>
      <c r="G26" s="62"/>
      <c r="H26" s="56"/>
      <c r="I26" s="19"/>
    </row>
    <row r="27" spans="1:9" ht="13.5">
      <c r="A27" s="76">
        <v>7</v>
      </c>
      <c r="B27" s="105" t="s">
        <v>66</v>
      </c>
      <c r="C27" s="104" t="s">
        <v>119</v>
      </c>
      <c r="D27" s="69" t="s">
        <v>59</v>
      </c>
      <c r="E27" s="72" t="s">
        <v>16</v>
      </c>
      <c r="F27" s="70">
        <v>10</v>
      </c>
      <c r="G27" s="62">
        <v>57</v>
      </c>
      <c r="H27" s="56">
        <f t="shared" si="0"/>
        <v>570</v>
      </c>
      <c r="I27" s="19"/>
    </row>
    <row r="28" spans="1:9" ht="36">
      <c r="A28" s="97"/>
      <c r="B28" s="67" t="s">
        <v>67</v>
      </c>
      <c r="C28" s="68" t="s">
        <v>68</v>
      </c>
      <c r="D28" s="55"/>
      <c r="E28" s="55"/>
      <c r="F28" s="60"/>
      <c r="G28" s="62"/>
      <c r="H28" s="56"/>
      <c r="I28" s="19"/>
    </row>
    <row r="29" spans="1:9" ht="24">
      <c r="A29" s="76">
        <v>8</v>
      </c>
      <c r="B29" s="94" t="s">
        <v>132</v>
      </c>
      <c r="C29" s="90" t="s">
        <v>69</v>
      </c>
      <c r="D29" s="115" t="s">
        <v>70</v>
      </c>
      <c r="E29" s="115" t="s">
        <v>133</v>
      </c>
      <c r="F29" s="92">
        <v>200</v>
      </c>
      <c r="G29" s="92">
        <v>84</v>
      </c>
      <c r="H29" s="56">
        <f t="shared" si="0"/>
        <v>16800</v>
      </c>
      <c r="I29" s="19"/>
    </row>
    <row r="30" spans="1:9" ht="13.5">
      <c r="A30" s="76">
        <v>9</v>
      </c>
      <c r="B30" s="67" t="s">
        <v>71</v>
      </c>
      <c r="C30" s="68" t="s">
        <v>72</v>
      </c>
      <c r="D30" s="69" t="s">
        <v>73</v>
      </c>
      <c r="E30" s="72" t="s">
        <v>43</v>
      </c>
      <c r="F30" s="70">
        <v>10</v>
      </c>
      <c r="G30" s="62">
        <v>22.5</v>
      </c>
      <c r="H30" s="56">
        <f t="shared" si="0"/>
        <v>225</v>
      </c>
      <c r="I30" s="19"/>
    </row>
    <row r="31" spans="1:9" ht="13.5">
      <c r="A31" s="76">
        <v>10</v>
      </c>
      <c r="B31" s="94" t="s">
        <v>102</v>
      </c>
      <c r="C31" s="90" t="s">
        <v>103</v>
      </c>
      <c r="D31" s="91" t="s">
        <v>104</v>
      </c>
      <c r="E31" s="72" t="s">
        <v>43</v>
      </c>
      <c r="F31" s="92">
        <v>50</v>
      </c>
      <c r="G31" s="62">
        <v>15.7</v>
      </c>
      <c r="H31" s="56">
        <f t="shared" si="0"/>
        <v>785</v>
      </c>
      <c r="I31" s="19"/>
    </row>
    <row r="32" spans="1:9" ht="12.75">
      <c r="A32" s="97"/>
      <c r="B32" s="67" t="s">
        <v>74</v>
      </c>
      <c r="C32" s="68" t="s">
        <v>75</v>
      </c>
      <c r="D32" s="86"/>
      <c r="E32" s="52"/>
      <c r="F32" s="52"/>
      <c r="G32" s="52"/>
      <c r="H32" s="52"/>
      <c r="I32" s="19"/>
    </row>
    <row r="33" spans="1:9" ht="12.75">
      <c r="A33" s="97">
        <v>11</v>
      </c>
      <c r="B33" s="73" t="s">
        <v>76</v>
      </c>
      <c r="C33" s="68" t="s">
        <v>77</v>
      </c>
      <c r="D33" s="69" t="s">
        <v>78</v>
      </c>
      <c r="E33" s="69" t="s">
        <v>17</v>
      </c>
      <c r="F33" s="70">
        <v>1500</v>
      </c>
      <c r="G33" s="66">
        <v>1.07</v>
      </c>
      <c r="H33" s="83">
        <f t="shared" si="0"/>
        <v>1605</v>
      </c>
      <c r="I33" s="19"/>
    </row>
    <row r="34" spans="1:9" ht="12.75">
      <c r="A34" s="97">
        <v>12</v>
      </c>
      <c r="B34" s="93" t="s">
        <v>100</v>
      </c>
      <c r="C34" s="90" t="s">
        <v>101</v>
      </c>
      <c r="D34" s="91" t="s">
        <v>78</v>
      </c>
      <c r="E34" s="91" t="s">
        <v>17</v>
      </c>
      <c r="F34" s="92">
        <v>2500</v>
      </c>
      <c r="G34" s="66">
        <v>1.01</v>
      </c>
      <c r="H34" s="83">
        <f t="shared" si="0"/>
        <v>2525</v>
      </c>
      <c r="I34" s="19"/>
    </row>
    <row r="35" spans="1:9" ht="24">
      <c r="A35" s="97">
        <v>13</v>
      </c>
      <c r="B35" s="98" t="s">
        <v>108</v>
      </c>
      <c r="C35" s="68" t="s">
        <v>109</v>
      </c>
      <c r="D35" s="69" t="s">
        <v>110</v>
      </c>
      <c r="E35" s="69" t="s">
        <v>17</v>
      </c>
      <c r="F35" s="70">
        <v>200</v>
      </c>
      <c r="G35" s="57">
        <v>2.7</v>
      </c>
      <c r="H35" s="56">
        <f>F35*G35</f>
        <v>540</v>
      </c>
      <c r="I35" s="19"/>
    </row>
    <row r="36" spans="1:9" ht="12.75">
      <c r="A36" s="97"/>
      <c r="B36" s="67" t="s">
        <v>111</v>
      </c>
      <c r="C36" s="68" t="s">
        <v>112</v>
      </c>
      <c r="D36" s="99"/>
      <c r="E36" s="99"/>
      <c r="F36" s="96"/>
      <c r="G36" s="57"/>
      <c r="H36" s="56"/>
      <c r="I36" s="19"/>
    </row>
    <row r="37" spans="1:9" ht="12.75">
      <c r="A37" s="97">
        <v>14</v>
      </c>
      <c r="B37" s="73" t="s">
        <v>113</v>
      </c>
      <c r="C37" s="68" t="s">
        <v>114</v>
      </c>
      <c r="D37" s="69" t="s">
        <v>115</v>
      </c>
      <c r="E37" s="69" t="s">
        <v>116</v>
      </c>
      <c r="F37" s="70">
        <v>100</v>
      </c>
      <c r="G37" s="65">
        <v>12.3</v>
      </c>
      <c r="H37" s="56">
        <f>F37*G37</f>
        <v>1230</v>
      </c>
      <c r="I37" s="19"/>
    </row>
    <row r="38" spans="1:9" ht="13.5">
      <c r="A38" s="53">
        <v>15</v>
      </c>
      <c r="B38" s="67" t="s">
        <v>79</v>
      </c>
      <c r="C38" s="84" t="s">
        <v>80</v>
      </c>
      <c r="D38" s="82" t="s">
        <v>81</v>
      </c>
      <c r="E38" s="72" t="s">
        <v>43</v>
      </c>
      <c r="F38" s="70">
        <v>500</v>
      </c>
      <c r="G38" s="54">
        <v>22.5</v>
      </c>
      <c r="H38" s="83">
        <f t="shared" si="0"/>
        <v>11250</v>
      </c>
      <c r="I38" s="19"/>
    </row>
    <row r="39" spans="1:9" ht="13.5">
      <c r="A39" s="97">
        <v>16</v>
      </c>
      <c r="B39" s="67" t="s">
        <v>82</v>
      </c>
      <c r="C39" s="84" t="s">
        <v>83</v>
      </c>
      <c r="D39" s="82" t="s">
        <v>84</v>
      </c>
      <c r="E39" s="72" t="s">
        <v>43</v>
      </c>
      <c r="F39" s="70">
        <v>10</v>
      </c>
      <c r="G39" s="57">
        <v>28</v>
      </c>
      <c r="H39" s="56">
        <f>F39*G39</f>
        <v>280</v>
      </c>
      <c r="I39" s="19"/>
    </row>
    <row r="40" spans="1:9" ht="12.75">
      <c r="A40" s="97"/>
      <c r="B40" s="67" t="s">
        <v>85</v>
      </c>
      <c r="C40" s="68" t="s">
        <v>86</v>
      </c>
      <c r="D40" s="82"/>
      <c r="E40" s="82" t="s">
        <v>13</v>
      </c>
      <c r="F40" s="70" t="s">
        <v>13</v>
      </c>
      <c r="G40" s="65"/>
      <c r="H40" s="56"/>
      <c r="I40" s="19"/>
    </row>
    <row r="41" spans="1:9" ht="24">
      <c r="A41" s="76">
        <v>17</v>
      </c>
      <c r="B41" s="73" t="s">
        <v>87</v>
      </c>
      <c r="C41" s="68" t="s">
        <v>88</v>
      </c>
      <c r="D41" s="82" t="s">
        <v>89</v>
      </c>
      <c r="E41" s="72" t="s">
        <v>43</v>
      </c>
      <c r="F41" s="70">
        <v>10</v>
      </c>
      <c r="G41" s="62">
        <v>16.8</v>
      </c>
      <c r="H41" s="56">
        <f aca="true" t="shared" si="1" ref="H41:H47">F41*G41</f>
        <v>168</v>
      </c>
      <c r="I41" s="19"/>
    </row>
    <row r="42" spans="1:9" ht="24">
      <c r="A42" s="76">
        <v>18</v>
      </c>
      <c r="B42" s="73" t="s">
        <v>90</v>
      </c>
      <c r="C42" s="68" t="s">
        <v>91</v>
      </c>
      <c r="D42" s="82" t="s">
        <v>92</v>
      </c>
      <c r="E42" s="72" t="s">
        <v>43</v>
      </c>
      <c r="F42" s="70">
        <v>10</v>
      </c>
      <c r="G42" s="62">
        <v>13.5</v>
      </c>
      <c r="H42" s="56">
        <f t="shared" si="1"/>
        <v>135</v>
      </c>
      <c r="I42" s="19"/>
    </row>
    <row r="43" spans="1:9" ht="48">
      <c r="A43" s="76">
        <v>19</v>
      </c>
      <c r="B43" s="85" t="s">
        <v>105</v>
      </c>
      <c r="C43" s="68" t="s">
        <v>93</v>
      </c>
      <c r="D43" s="82" t="s">
        <v>95</v>
      </c>
      <c r="E43" s="72" t="s">
        <v>43</v>
      </c>
      <c r="F43" s="70">
        <v>30</v>
      </c>
      <c r="G43" s="62">
        <v>25</v>
      </c>
      <c r="H43" s="56">
        <f t="shared" si="1"/>
        <v>750</v>
      </c>
      <c r="I43" s="19"/>
    </row>
    <row r="44" spans="1:9" ht="50.25" customHeight="1">
      <c r="A44" s="76">
        <v>20</v>
      </c>
      <c r="B44" s="85" t="s">
        <v>106</v>
      </c>
      <c r="C44" s="68" t="s">
        <v>94</v>
      </c>
      <c r="D44" s="82" t="s">
        <v>95</v>
      </c>
      <c r="E44" s="72" t="s">
        <v>43</v>
      </c>
      <c r="F44" s="70">
        <v>55</v>
      </c>
      <c r="G44" s="62">
        <v>26</v>
      </c>
      <c r="H44" s="56">
        <f t="shared" si="1"/>
        <v>1430</v>
      </c>
      <c r="I44" s="19"/>
    </row>
    <row r="45" spans="1:9" ht="24">
      <c r="A45" s="113">
        <v>21</v>
      </c>
      <c r="B45" s="112" t="s">
        <v>123</v>
      </c>
      <c r="C45" s="68" t="s">
        <v>122</v>
      </c>
      <c r="D45" s="82" t="s">
        <v>124</v>
      </c>
      <c r="E45" s="72" t="s">
        <v>99</v>
      </c>
      <c r="F45" s="70">
        <v>40</v>
      </c>
      <c r="G45" s="62">
        <v>7.06</v>
      </c>
      <c r="H45" s="56">
        <f t="shared" si="1"/>
        <v>282.4</v>
      </c>
      <c r="I45" s="19"/>
    </row>
    <row r="46" spans="1:9" ht="36">
      <c r="A46" s="113">
        <v>22</v>
      </c>
      <c r="B46" s="112" t="s">
        <v>126</v>
      </c>
      <c r="C46" s="68" t="s">
        <v>125</v>
      </c>
      <c r="D46" s="82" t="s">
        <v>127</v>
      </c>
      <c r="E46" s="72" t="s">
        <v>99</v>
      </c>
      <c r="F46" s="70">
        <v>40</v>
      </c>
      <c r="G46" s="62">
        <v>8.86</v>
      </c>
      <c r="H46" s="56">
        <f t="shared" si="1"/>
        <v>354.4</v>
      </c>
      <c r="I46" s="19"/>
    </row>
    <row r="47" spans="1:9" ht="36">
      <c r="A47" s="113">
        <v>23</v>
      </c>
      <c r="B47" s="112" t="s">
        <v>129</v>
      </c>
      <c r="C47" s="68" t="s">
        <v>128</v>
      </c>
      <c r="D47" s="82" t="s">
        <v>127</v>
      </c>
      <c r="E47" s="72" t="s">
        <v>130</v>
      </c>
      <c r="F47" s="70">
        <v>2</v>
      </c>
      <c r="G47" s="62">
        <v>324.53</v>
      </c>
      <c r="H47" s="56">
        <f t="shared" si="1"/>
        <v>649.06</v>
      </c>
      <c r="I47" s="19"/>
    </row>
    <row r="48" spans="1:9" ht="24">
      <c r="A48" s="113"/>
      <c r="B48" s="80" t="s">
        <v>41</v>
      </c>
      <c r="C48" s="71" t="s">
        <v>42</v>
      </c>
      <c r="D48" s="82"/>
      <c r="E48" s="72"/>
      <c r="F48" s="96"/>
      <c r="G48" s="62"/>
      <c r="H48" s="56"/>
      <c r="I48" s="19"/>
    </row>
    <row r="49" spans="1:9" ht="13.5">
      <c r="A49" s="97">
        <v>24</v>
      </c>
      <c r="B49" s="80" t="s">
        <v>44</v>
      </c>
      <c r="C49" s="71" t="s">
        <v>45</v>
      </c>
      <c r="D49" s="72" t="s">
        <v>46</v>
      </c>
      <c r="E49" s="72" t="s">
        <v>16</v>
      </c>
      <c r="F49" s="74">
        <v>10</v>
      </c>
      <c r="G49" s="62">
        <v>8.7</v>
      </c>
      <c r="H49" s="56">
        <f>F49*G49</f>
        <v>87</v>
      </c>
      <c r="I49" s="19"/>
    </row>
    <row r="50" spans="1:9" ht="12.75">
      <c r="A50" s="97">
        <v>25</v>
      </c>
      <c r="B50" s="80" t="s">
        <v>96</v>
      </c>
      <c r="C50" s="71" t="s">
        <v>97</v>
      </c>
      <c r="D50" s="72" t="s">
        <v>98</v>
      </c>
      <c r="E50" s="72" t="s">
        <v>99</v>
      </c>
      <c r="F50" s="114">
        <v>300</v>
      </c>
      <c r="G50" s="66">
        <v>9.6</v>
      </c>
      <c r="H50" s="83">
        <f>F50*G50</f>
        <v>2880</v>
      </c>
      <c r="I50" s="19"/>
    </row>
    <row r="51" spans="1:9" ht="12.75">
      <c r="A51" s="55"/>
      <c r="B51" s="75"/>
      <c r="C51" s="88"/>
      <c r="D51" s="89"/>
      <c r="E51" s="89"/>
      <c r="F51" s="87"/>
      <c r="G51" s="65"/>
      <c r="H51" s="56"/>
      <c r="I51" s="19"/>
    </row>
    <row r="52" spans="1:9" ht="12.75">
      <c r="A52" s="18"/>
      <c r="B52" s="17"/>
      <c r="C52" s="17"/>
      <c r="D52" s="130" t="s">
        <v>1</v>
      </c>
      <c r="E52" s="131"/>
      <c r="F52" s="131"/>
      <c r="G52" s="132"/>
      <c r="H52" s="19"/>
      <c r="I52" s="39">
        <f>SUM(H17:H50)</f>
        <v>43819.91</v>
      </c>
    </row>
    <row r="53" spans="1:9" ht="12.75">
      <c r="A53" s="21"/>
      <c r="B53" s="40"/>
      <c r="C53" s="40"/>
      <c r="D53" s="41"/>
      <c r="E53" s="42" t="s">
        <v>0</v>
      </c>
      <c r="F53" s="42"/>
      <c r="G53" s="42"/>
      <c r="H53" s="21"/>
      <c r="I53" s="22">
        <f>I52*0.18</f>
        <v>7887.58</v>
      </c>
    </row>
    <row r="54" spans="1:9" ht="12.75">
      <c r="A54" s="21"/>
      <c r="B54" s="40"/>
      <c r="C54" s="40"/>
      <c r="D54" s="41"/>
      <c r="E54" s="42" t="s">
        <v>1</v>
      </c>
      <c r="F54" s="42"/>
      <c r="G54" s="42"/>
      <c r="H54" s="21"/>
      <c r="I54" s="23">
        <f>I53+I52</f>
        <v>51707.49</v>
      </c>
    </row>
    <row r="55" spans="1:9" ht="12.75">
      <c r="A55" s="21"/>
      <c r="B55" s="40"/>
      <c r="C55" s="40"/>
      <c r="D55" s="41"/>
      <c r="E55" s="42" t="s">
        <v>2</v>
      </c>
      <c r="F55" s="42"/>
      <c r="G55" s="42"/>
      <c r="H55" s="21"/>
      <c r="I55" s="22">
        <f>I54*0.15</f>
        <v>7756.12</v>
      </c>
    </row>
    <row r="56" spans="1:9" ht="12" customHeight="1">
      <c r="A56" s="21"/>
      <c r="B56" s="40"/>
      <c r="C56" s="40"/>
      <c r="D56" s="41"/>
      <c r="E56" s="42" t="s">
        <v>1</v>
      </c>
      <c r="F56" s="42"/>
      <c r="G56" s="42"/>
      <c r="H56" s="21"/>
      <c r="I56" s="22">
        <f>I54+I55</f>
        <v>59463.61</v>
      </c>
    </row>
    <row r="57" spans="1:9" ht="12" customHeight="1">
      <c r="A57" s="21"/>
      <c r="B57" s="40"/>
      <c r="C57" s="40"/>
      <c r="D57" s="41"/>
      <c r="E57" s="42" t="s">
        <v>21</v>
      </c>
      <c r="F57" s="42"/>
      <c r="G57" s="42"/>
      <c r="H57" s="21"/>
      <c r="I57" s="22">
        <v>536.39</v>
      </c>
    </row>
    <row r="58" spans="1:9" ht="12" customHeight="1">
      <c r="A58" s="21"/>
      <c r="B58" s="40"/>
      <c r="C58" s="40"/>
      <c r="D58" s="41"/>
      <c r="E58" s="42" t="s">
        <v>1</v>
      </c>
      <c r="F58" s="42"/>
      <c r="G58" s="42"/>
      <c r="H58" s="21"/>
      <c r="I58" s="22">
        <f>I56+I57</f>
        <v>60000</v>
      </c>
    </row>
    <row r="59" spans="1:9" ht="12.75">
      <c r="A59" s="21"/>
      <c r="B59" s="40"/>
      <c r="C59" s="40"/>
      <c r="D59" s="40"/>
      <c r="E59" s="34" t="s">
        <v>117</v>
      </c>
      <c r="F59" s="44"/>
      <c r="G59" s="43"/>
      <c r="H59" s="21"/>
      <c r="I59" s="22">
        <f>I58*0.24</f>
        <v>14400</v>
      </c>
    </row>
    <row r="60" spans="1:9" ht="12.75">
      <c r="A60" s="21"/>
      <c r="B60" s="40"/>
      <c r="C60" s="40"/>
      <c r="D60" s="119" t="s">
        <v>28</v>
      </c>
      <c r="E60" s="119"/>
      <c r="F60" s="119"/>
      <c r="G60" s="119"/>
      <c r="H60" s="64"/>
      <c r="I60" s="101">
        <f>I58+I59</f>
        <v>74400</v>
      </c>
    </row>
    <row r="61" spans="1:9" ht="12.75">
      <c r="A61" s="4"/>
      <c r="B61" s="6"/>
      <c r="C61" s="6"/>
      <c r="D61" s="33"/>
      <c r="E61" s="33"/>
      <c r="F61" s="33"/>
      <c r="G61" s="33"/>
      <c r="H61" s="21"/>
      <c r="I61" s="22"/>
    </row>
    <row r="62" spans="1:9" ht="12.75">
      <c r="A62" s="4"/>
      <c r="B62" s="6"/>
      <c r="C62" s="6"/>
      <c r="D62" s="33"/>
      <c r="E62" s="33"/>
      <c r="F62" s="33"/>
      <c r="G62" s="33"/>
      <c r="H62" s="21"/>
      <c r="I62" s="22"/>
    </row>
    <row r="63" spans="1:9" ht="12.75">
      <c r="A63" s="4"/>
      <c r="B63" s="6"/>
      <c r="C63" s="6"/>
      <c r="D63" s="33"/>
      <c r="E63" s="33"/>
      <c r="F63" s="33"/>
      <c r="G63" s="33"/>
      <c r="H63" s="21"/>
      <c r="I63" s="22"/>
    </row>
    <row r="64" spans="1:9" ht="12.75">
      <c r="A64" s="110"/>
      <c r="B64" s="24"/>
      <c r="C64" s="25"/>
      <c r="D64" s="26"/>
      <c r="E64" s="27"/>
      <c r="F64" s="27"/>
      <c r="G64" s="133" t="s">
        <v>135</v>
      </c>
      <c r="H64" s="133"/>
      <c r="I64" s="133"/>
    </row>
    <row r="65" spans="1:9" ht="12.75">
      <c r="A65" s="110"/>
      <c r="B65" s="25"/>
      <c r="C65" s="25"/>
      <c r="D65" s="116"/>
      <c r="E65" s="116"/>
      <c r="F65" s="116"/>
      <c r="G65" s="28"/>
      <c r="H65" s="28" t="s">
        <v>27</v>
      </c>
      <c r="I65" s="28"/>
    </row>
    <row r="66" spans="1:9" ht="12.75">
      <c r="A66" s="111"/>
      <c r="B66" s="25"/>
      <c r="C66" s="28" t="s">
        <v>31</v>
      </c>
      <c r="D66" s="29"/>
      <c r="E66" s="30"/>
      <c r="F66" s="28"/>
      <c r="G66" s="31"/>
      <c r="H66" s="31" t="s">
        <v>118</v>
      </c>
      <c r="I66" s="31"/>
    </row>
    <row r="67" spans="1:9" ht="12.75">
      <c r="A67" s="111"/>
      <c r="B67" s="25"/>
      <c r="C67" s="25"/>
      <c r="D67" s="29"/>
      <c r="E67" s="30"/>
      <c r="F67" s="28"/>
      <c r="G67" s="31"/>
      <c r="H67" s="31"/>
      <c r="I67" s="31"/>
    </row>
    <row r="68" spans="1:9" ht="12.75">
      <c r="A68" s="111"/>
      <c r="B68" s="25"/>
      <c r="C68" s="25"/>
      <c r="D68" s="29"/>
      <c r="E68" s="30"/>
      <c r="F68" s="28"/>
      <c r="G68" s="31"/>
      <c r="H68" s="31"/>
      <c r="I68" s="31"/>
    </row>
    <row r="69" spans="1:9" ht="12.75">
      <c r="A69" s="111"/>
      <c r="B69" s="25"/>
      <c r="C69" s="25"/>
      <c r="D69" s="29"/>
      <c r="E69" s="30"/>
      <c r="F69" s="28"/>
      <c r="G69" s="31"/>
      <c r="H69" s="31"/>
      <c r="I69" s="31"/>
    </row>
    <row r="70" spans="1:9" ht="12.75">
      <c r="A70" s="111"/>
      <c r="B70" s="25"/>
      <c r="C70" s="25"/>
      <c r="D70" s="29"/>
      <c r="E70" s="30"/>
      <c r="F70" s="28"/>
      <c r="G70" s="31"/>
      <c r="H70" s="31"/>
      <c r="I70" s="31"/>
    </row>
    <row r="71" spans="1:9" ht="12.75">
      <c r="A71" s="125" t="s">
        <v>22</v>
      </c>
      <c r="B71" s="125"/>
      <c r="C71" s="125"/>
      <c r="D71" s="48"/>
      <c r="E71" s="49"/>
      <c r="F71" s="50"/>
      <c r="G71" s="51" t="s">
        <v>29</v>
      </c>
      <c r="H71" s="51"/>
      <c r="I71" s="51"/>
    </row>
    <row r="72" spans="1:9" ht="12.75">
      <c r="A72" s="126" t="s">
        <v>14</v>
      </c>
      <c r="B72" s="126"/>
      <c r="C72" s="126"/>
      <c r="D72" s="116"/>
      <c r="E72" s="116"/>
      <c r="F72" s="116"/>
      <c r="G72" s="117" t="s">
        <v>30</v>
      </c>
      <c r="H72" s="117"/>
      <c r="I72" s="117"/>
    </row>
    <row r="73" spans="1:9" ht="12.75">
      <c r="A73" s="110"/>
      <c r="B73" s="25"/>
      <c r="C73" s="25"/>
      <c r="D73" s="116"/>
      <c r="E73" s="116"/>
      <c r="F73" s="116"/>
      <c r="G73" s="117"/>
      <c r="H73" s="117"/>
      <c r="I73" s="117"/>
    </row>
    <row r="74" spans="1:9" ht="12.75">
      <c r="A74" s="4"/>
      <c r="B74" s="6"/>
      <c r="C74" s="6"/>
      <c r="D74" s="6"/>
      <c r="E74" s="4"/>
      <c r="F74" s="4"/>
      <c r="G74" s="32"/>
      <c r="H74" s="32"/>
      <c r="I74" s="32"/>
    </row>
    <row r="78" spans="7:9" ht="12.75">
      <c r="G78" s="126"/>
      <c r="H78" s="126"/>
      <c r="I78" s="126"/>
    </row>
    <row r="79" spans="7:9" ht="12.75">
      <c r="G79" s="126"/>
      <c r="H79" s="126"/>
      <c r="I79" s="126"/>
    </row>
    <row r="360" ht="12.75">
      <c r="M360" t="s">
        <v>20</v>
      </c>
    </row>
  </sheetData>
  <mergeCells count="25">
    <mergeCell ref="G78:I78"/>
    <mergeCell ref="G79:I79"/>
    <mergeCell ref="D52:G52"/>
    <mergeCell ref="A5:C5"/>
    <mergeCell ref="A6:C6"/>
    <mergeCell ref="D73:F73"/>
    <mergeCell ref="G73:I73"/>
    <mergeCell ref="D60:G60"/>
    <mergeCell ref="G64:I64"/>
    <mergeCell ref="D65:F65"/>
    <mergeCell ref="A1:C1"/>
    <mergeCell ref="A3:C3"/>
    <mergeCell ref="A4:C4"/>
    <mergeCell ref="D1:J1"/>
    <mergeCell ref="D2:J2"/>
    <mergeCell ref="A2:C2"/>
    <mergeCell ref="D3:H3"/>
    <mergeCell ref="D72:F72"/>
    <mergeCell ref="G72:I72"/>
    <mergeCell ref="A7:C7"/>
    <mergeCell ref="D7:H7"/>
    <mergeCell ref="A13:I13"/>
    <mergeCell ref="A10:J10"/>
    <mergeCell ref="A71:C71"/>
    <mergeCell ref="A72:C72"/>
  </mergeCells>
  <printOptions horizontalCentered="1"/>
  <pageMargins left="0.3937007874015748" right="0.4724409448818898" top="0.3937007874015748" bottom="0.3937007874015748" header="0.5118110236220472" footer="0.1968503937007874"/>
  <pageSetup fitToHeight="2" horizontalDpi="600" verticalDpi="600" orientation="portrait" paperSize="9" scale="80" r:id="rId1"/>
  <headerFooter alignWithMargins="0">
    <oddFooter>&amp;Cσελ. &amp;P / &amp;N</oddFooter>
  </headerFooter>
  <rowBreaks count="1" manualBreakCount="1"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p.anagnostopoulos</dc:creator>
  <cp:keywords/>
  <dc:description/>
  <cp:lastModifiedBy>ΔΗΜΟΣ ΓΟΡΓΙΑΝΗΣ</cp:lastModifiedBy>
  <cp:lastPrinted>2018-05-03T08:40:27Z</cp:lastPrinted>
  <dcterms:created xsi:type="dcterms:W3CDTF">2004-09-16T15:45:02Z</dcterms:created>
  <dcterms:modified xsi:type="dcterms:W3CDTF">2019-04-01T09:12:25Z</dcterms:modified>
  <cp:category/>
  <cp:version/>
  <cp:contentType/>
  <cp:contentStatus/>
</cp:coreProperties>
</file>