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3"/>
  </bookViews>
  <sheets>
    <sheet name="ΕΞΩΦΥΛΛΟ" sheetId="1" r:id="rId1"/>
    <sheet name="προμετρηση" sheetId="2" r:id="rId2"/>
    <sheet name="ΠΡΟΥΠΟΛΟΓΙΣΜΟΣ " sheetId="3" r:id="rId3"/>
    <sheet name="φάκελος έργου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'ΠΡΟΥΠΟΛΟΓΙΣΜΟΣ '!$A$11:$X$42</definedName>
    <definedName name="_xlnm.Print_Area" localSheetId="0">'ΕΞΩΦΥΛΛΟ'!$A$1:$I$64</definedName>
    <definedName name="_xlnm.Print_Area" localSheetId="1">'προμετρηση'!$A$1:$K$57</definedName>
    <definedName name="_xlnm.Print_Area" localSheetId="2">'ΠΡΟΥΠΟΛΟΓΙΣΜΟΣ '!$A$1:$X$36</definedName>
    <definedName name="_xlnm.Print_Area" localSheetId="3">'φάκελος έργου'!$A$1:$K$47</definedName>
    <definedName name="_xlnm.Print_Titles" localSheetId="2">'ΠΡΟΥΠΟΛΟΓΙΣΜΟΣ '!$9:$10</definedName>
  </definedNames>
  <calcPr fullCalcOnLoad="1" fullPrecision="0"/>
</workbook>
</file>

<file path=xl/sharedStrings.xml><?xml version="1.0" encoding="utf-8"?>
<sst xmlns="http://schemas.openxmlformats.org/spreadsheetml/2006/main" count="286" uniqueCount="217">
  <si>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</si>
  <si>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</si>
  <si>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</si>
  <si>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</si>
  <si>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</si>
  <si>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</si>
  <si>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</si>
  <si>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</si>
  <si>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</si>
  <si>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</si>
  <si>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</si>
  <si>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</si>
  <si>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</si>
  <si>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</si>
  <si>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</si>
  <si>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</si>
  <si>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</si>
  <si>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</si>
  <si>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</si>
  <si>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</si>
  <si>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</si>
  <si>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</si>
  <si>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</si>
  <si>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</si>
  <si>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</si>
  <si>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 xml:space="preserve">ΔΕΛΤΙΟ ΠΡΟΜΕΤΡΗΣΗΣ 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</si>
  <si>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</si>
  <si>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</si>
  <si>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</si>
  <si>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</si>
  <si>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</si>
  <si>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</si>
  <si>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</si>
  <si>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</si>
  <si>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</si>
  <si>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</si>
  <si>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</si>
  <si>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</si>
  <si>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</si>
  <si>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</si>
  <si>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</si>
  <si>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</si>
  <si>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</si>
  <si>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</si>
  <si>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</si>
  <si>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</si>
  <si>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</si>
  <si>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</si>
  <si>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</si>
  <si>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</si>
  <si>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</si>
  <si>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</si>
  <si>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</si>
  <si>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</si>
  <si>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</si>
  <si>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</si>
  <si>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</si>
  <si>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</si>
  <si>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</si>
  <si>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 xml:space="preserve">Ο Συντάκτης 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</si>
  <si>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</si>
  <si>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</si>
  <si>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</si>
  <si>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</si>
  <si>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</si>
  <si>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</si>
  <si>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</si>
  <si>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</si>
  <si>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</si>
  <si>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</si>
  <si>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</si>
  <si>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</si>
  <si>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</si>
  <si>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</si>
  <si>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</si>
  <si>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</si>
  <si>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</si>
  <si>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</si>
  <si>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</si>
  <si>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</si>
  <si>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</si>
  <si>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</si>
  <si>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</si>
  <si>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</si>
  <si>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</si>
  <si>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</si>
  <si>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</si>
  <si>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</si>
  <si>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</si>
  <si>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</si>
  <si>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</si>
  <si>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</si>
  <si>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</si>
  <si>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</si>
  <si>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</si>
  <si>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</si>
  <si>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</si>
  <si>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</si>
  <si>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</si>
  <si>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</si>
  <si>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</si>
  <si>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</si>
  <si>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</si>
  <si>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</si>
  <si>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</si>
  <si>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</si>
  <si>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</si>
  <si>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</si>
  <si>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</si>
  <si>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</si>
  <si>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</si>
  <si>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</si>
  <si>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</si>
  <si>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</si>
  <si>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</si>
  <si>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Συγγραφή Υποχρεώσεων</t>
  </si>
  <si>
    <t>24 ΜΗΝΕΣ</t>
  </si>
  <si>
    <t>Φ.Π.Α. 24 %</t>
  </si>
  <si>
    <t>ΣΑΤΑ 2017</t>
  </si>
  <si>
    <t>Κ.Α. ………………</t>
  </si>
  <si>
    <t>ΟΜΑΔΑ A:   ΕΡΓΑ ΟΔΟΠΟΙΙΑΣ</t>
  </si>
  <si>
    <t>m3</t>
  </si>
  <si>
    <t>Α-4</t>
  </si>
  <si>
    <t>Διάνοιξη τάφρων</t>
  </si>
  <si>
    <t>Α-4.1</t>
  </si>
  <si>
    <t>Διάνοιξη τάφρου σε έδαφος γαιώδες - ημιβραχώδες</t>
  </si>
  <si>
    <t>ΟΔΟ-1212</t>
  </si>
  <si>
    <t>ΣΥΝΟΛΟ  ΟΜΑΔΑΣ</t>
  </si>
  <si>
    <t>εκσκαφες ταφ</t>
  </si>
  <si>
    <t>κροκαλα</t>
  </si>
  <si>
    <t>Συρματοκιβώτια (Φάτνες)  –gabions</t>
  </si>
  <si>
    <t>Ονομαστικές διαστάσεις</t>
  </si>
  <si>
    <t>Αριθμός εσωτερικών</t>
  </si>
  <si>
    <t xml:space="preserve">Δυναμικό </t>
  </si>
  <si>
    <t xml:space="preserve">Επιφάνεια </t>
  </si>
  <si>
    <t>Βάρος</t>
  </si>
  <si>
    <t>Μήκος</t>
  </si>
  <si>
    <t>Πλάτος</t>
  </si>
  <si>
    <t>Ύψος</t>
  </si>
  <si>
    <t>διαφραγμάτων</t>
  </si>
  <si>
    <t>μονάδας (m³)</t>
  </si>
  <si>
    <t>μονάδας (m²)</t>
  </si>
  <si>
    <t>μονάδας (kg)</t>
  </si>
  <si>
    <t>(μ)</t>
  </si>
  <si>
    <t>1.0</t>
  </si>
  <si>
    <t>1.00</t>
  </si>
  <si>
    <t>6.00</t>
  </si>
  <si>
    <t>12.00</t>
  </si>
  <si>
    <t>1.5</t>
  </si>
  <si>
    <t>1.50</t>
  </si>
  <si>
    <t>8.00</t>
  </si>
  <si>
    <t>16.00</t>
  </si>
  <si>
    <t>2.0</t>
  </si>
  <si>
    <t>4.75</t>
  </si>
  <si>
    <t>9.50</t>
  </si>
  <si>
    <t>7.50</t>
  </si>
  <si>
    <t>2.00</t>
  </si>
  <si>
    <t>11.00</t>
  </si>
  <si>
    <t>23.00</t>
  </si>
  <si>
    <t>3.0</t>
  </si>
  <si>
    <t>3.00</t>
  </si>
  <si>
    <t>33.00</t>
  </si>
  <si>
    <t>3.5</t>
  </si>
  <si>
    <t>1.75</t>
  </si>
  <si>
    <t>13.00</t>
  </si>
  <si>
    <t>27.00</t>
  </si>
  <si>
    <t>3.50</t>
  </si>
  <si>
    <t>19.00</t>
  </si>
  <si>
    <t>39.00</t>
  </si>
  <si>
    <t>φατνες Β65</t>
  </si>
  <si>
    <t>αμμαχαλικα</t>
  </si>
  <si>
    <t>3Α</t>
  </si>
  <si>
    <t>ασφαλτος</t>
  </si>
  <si>
    <t>εκσκαφες</t>
  </si>
  <si>
    <t>σκυροδεματα</t>
  </si>
  <si>
    <t>Α-18</t>
  </si>
  <si>
    <t>Προμήθεια δανείων</t>
  </si>
  <si>
    <t>Α-18.1</t>
  </si>
  <si>
    <t>Συνήθη δάνεια υλικών Κατηγορίας Ε2 έως Ε3</t>
  </si>
  <si>
    <t>ΟΔΟ-1510</t>
  </si>
  <si>
    <t>Α-20</t>
  </si>
  <si>
    <t>Κατασκευή επιχωμάτων</t>
  </si>
  <si>
    <t>ΟΔΟ-1530</t>
  </si>
  <si>
    <t>Γ-1.1</t>
  </si>
  <si>
    <t>Υπόβαση οδοστρωσίας μεταβλητού πάχους</t>
  </si>
  <si>
    <t>ΟΔΟ-3121.Β</t>
  </si>
  <si>
    <t>Γ-2.1</t>
  </si>
  <si>
    <t xml:space="preserve">Βάση οδοστρωσίας μεταβλητού πάχους  </t>
  </si>
  <si>
    <t>ΟΔΟ-3211.Β</t>
  </si>
  <si>
    <r>
      <t>m</t>
    </r>
    <r>
      <rPr>
        <vertAlign val="superscript"/>
        <sz val="8"/>
        <rFont val="Tahoma"/>
        <family val="2"/>
      </rPr>
      <t>3</t>
    </r>
  </si>
  <si>
    <t>Δ-3</t>
  </si>
  <si>
    <t>Ασφαλτική προεπάλειψη</t>
  </si>
  <si>
    <t>ΟΔΟ-4110</t>
  </si>
  <si>
    <t>Δ-6</t>
  </si>
  <si>
    <t xml:space="preserve">Ασφαλτικές στρώσεις μεταβλητού πάχους επιμετρούμενες κατά βάρος </t>
  </si>
  <si>
    <t>ΟΔΟ-4421Β</t>
  </si>
  <si>
    <t>ton</t>
  </si>
  <si>
    <r>
      <t>m</t>
    </r>
    <r>
      <rPr>
        <vertAlign val="superscript"/>
        <sz val="8"/>
        <rFont val="Tahoma"/>
        <family val="2"/>
      </rPr>
      <t>2</t>
    </r>
  </si>
  <si>
    <t>Δ-8.1</t>
  </si>
  <si>
    <t xml:space="preserve">Ασφαλτική στρώση κυκλοφορίας συμπυκνωμένου πάχους 0,05 m με χρήση κοινής ασφάλτου </t>
  </si>
  <si>
    <t>ΟΔΟ-4521Β</t>
  </si>
  <si>
    <t xml:space="preserve">ΑΝΑΚΑΤΑΣΚΕΥΗ ΔΗΜΟΤΙΚΟΥ ΟΔΙΚΟΥ </t>
  </si>
  <si>
    <t xml:space="preserve">ΔΙΚΤΥΟΥ </t>
  </si>
  <si>
    <t>Δ-4</t>
  </si>
  <si>
    <t>Ασφαλτική συγκολλητική επάλειψη</t>
  </si>
  <si>
    <t>ΟΔΟ-4120</t>
  </si>
  <si>
    <t>Γ-2.2</t>
  </si>
  <si>
    <t>Βάση πάχους 0,10 m (Π.Τ.Π. Ο-155)</t>
  </si>
  <si>
    <t>Δ-2.1</t>
  </si>
  <si>
    <t>Εκσκαφή-φρεζάρισμα βάθους έως 4 cm</t>
  </si>
  <si>
    <t>ΟΔΟ-1132</t>
  </si>
  <si>
    <t>Β-45</t>
  </si>
  <si>
    <t>Αρμοί συστολο-διαστολής γεφυρών 
ολικού εύρους μετακίνησης 60 mm</t>
  </si>
  <si>
    <t>ΟΔΟ-2651</t>
  </si>
  <si>
    <t>m</t>
  </si>
  <si>
    <t>Α.Μ .</t>
  </si>
  <si>
    <t>57/2017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</si>
</sst>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52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vertAlign val="superscript"/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2" fillId="0" borderId="13" xfId="17" applyFont="1" applyBorder="1">
      <alignment/>
      <protection/>
    </xf>
    <xf numFmtId="0" fontId="27" fillId="0" borderId="13" xfId="17" applyFont="1" applyBorder="1" applyAlignment="1">
      <alignment horizontal="left"/>
      <protection/>
    </xf>
    <xf numFmtId="0" fontId="27" fillId="0" borderId="13" xfId="17" applyFont="1" applyBorder="1">
      <alignment/>
      <protection/>
    </xf>
    <xf numFmtId="0" fontId="22" fillId="0" borderId="13" xfId="15" applyNumberFormat="1" applyFont="1" applyBorder="1" applyAlignment="1">
      <alignment horizontal="center"/>
      <protection/>
    </xf>
    <xf numFmtId="0" fontId="22" fillId="0" borderId="13" xfId="15" applyNumberFormat="1" applyFont="1" applyBorder="1" applyAlignment="1">
      <alignment horizontal="left" wrapText="1"/>
      <protection/>
    </xf>
    <xf numFmtId="0" fontId="22" fillId="0" borderId="13" xfId="15" applyNumberFormat="1" applyFont="1" applyBorder="1" applyAlignment="1">
      <alignment horizontal="left"/>
      <protection/>
    </xf>
    <xf numFmtId="3" fontId="22" fillId="0" borderId="13" xfId="15" applyNumberFormat="1" applyFont="1" applyBorder="1">
      <alignment/>
      <protection/>
    </xf>
    <xf numFmtId="3" fontId="28" fillId="0" borderId="13" xfId="15" applyNumberFormat="1" applyFont="1" applyBorder="1">
      <alignment/>
      <protection/>
    </xf>
    <xf numFmtId="0" fontId="22" fillId="0" borderId="13" xfId="15" applyNumberFormat="1" applyFont="1" applyBorder="1" applyAlignment="1">
      <alignment horizontal="right"/>
      <protection/>
    </xf>
    <xf numFmtId="4" fontId="22" fillId="0" borderId="13" xfId="15" applyNumberFormat="1" applyFont="1" applyBorder="1">
      <alignment/>
      <protection/>
    </xf>
    <xf numFmtId="0" fontId="22" fillId="0" borderId="13" xfId="17" applyFont="1" applyBorder="1" applyAlignment="1">
      <alignment horizontal="left"/>
      <protection/>
    </xf>
    <xf numFmtId="0" fontId="27" fillId="0" borderId="13" xfId="17" applyFont="1" applyBorder="1" applyAlignment="1">
      <alignment vertical="top" wrapText="1"/>
      <protection/>
    </xf>
    <xf numFmtId="4" fontId="22" fillId="0" borderId="13" xfId="15" applyNumberFormat="1" applyFont="1" applyBorder="1" applyAlignment="1">
      <alignment horizontal="left"/>
      <protection/>
    </xf>
    <xf numFmtId="0" fontId="22" fillId="0" borderId="13" xfId="17" applyFont="1" applyBorder="1" applyAlignment="1">
      <alignment/>
      <protection/>
    </xf>
    <xf numFmtId="0" fontId="27" fillId="0" borderId="13" xfId="17" applyFont="1" applyBorder="1" applyAlignment="1">
      <alignment/>
      <protection/>
    </xf>
    <xf numFmtId="0" fontId="22" fillId="0" borderId="14" xfId="15" applyNumberFormat="1" applyFont="1" applyBorder="1" applyAlignment="1">
      <alignment horizontal="center"/>
      <protection/>
    </xf>
    <xf numFmtId="4" fontId="22" fillId="0" borderId="14" xfId="15" applyNumberFormat="1" applyFont="1" applyBorder="1">
      <alignment/>
      <protection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0" xfId="15" applyNumberFormat="1" applyFont="1" applyFill="1" applyBorder="1" applyAlignment="1">
      <alignment horizontal="center"/>
      <protection/>
    </xf>
    <xf numFmtId="0" fontId="4" fillId="0" borderId="0" xfId="16" applyNumberFormat="1" applyFont="1" applyFill="1" applyBorder="1" applyAlignment="1">
      <alignment horizontal="center"/>
      <protection/>
    </xf>
    <xf numFmtId="3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right"/>
      <protection/>
    </xf>
    <xf numFmtId="4" fontId="4" fillId="0" borderId="0" xfId="15" applyNumberFormat="1" applyFont="1" applyFill="1" applyBorder="1">
      <alignment/>
      <protection/>
    </xf>
    <xf numFmtId="4" fontId="4" fillId="0" borderId="0" xfId="15" applyNumberFormat="1" applyFont="1" applyFill="1" applyBorder="1" applyAlignment="1">
      <alignment horizontal="right"/>
      <protection/>
    </xf>
    <xf numFmtId="0" fontId="4" fillId="0" borderId="0" xfId="15" applyNumberFormat="1" applyFont="1" applyBorder="1">
      <alignment/>
      <protection/>
    </xf>
    <xf numFmtId="0" fontId="4" fillId="0" borderId="13" xfId="15" applyNumberFormat="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4" fontId="4" fillId="0" borderId="0" xfId="15" applyNumberFormat="1" applyFont="1" applyBorder="1">
      <alignment/>
      <protection/>
    </xf>
    <xf numFmtId="0" fontId="31" fillId="0" borderId="7" xfId="0" applyFont="1" applyBorder="1" applyAlignment="1">
      <alignment horizontal="center"/>
    </xf>
    <xf numFmtId="4" fontId="22" fillId="0" borderId="13" xfId="15" applyNumberFormat="1" applyFont="1" applyBorder="1" applyAlignment="1">
      <alignment horizontal="center"/>
      <protection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 horizontal="left"/>
    </xf>
    <xf numFmtId="0" fontId="1" fillId="2" borderId="15" xfId="0" applyFont="1" applyFill="1" applyBorder="1" applyAlignment="1">
      <alignment/>
    </xf>
    <xf numFmtId="0" fontId="4" fillId="0" borderId="13" xfId="16" applyNumberFormat="1" applyFont="1" applyFill="1" applyBorder="1" applyAlignment="1">
      <alignment horizontal="center"/>
      <protection/>
    </xf>
    <xf numFmtId="0" fontId="4" fillId="0" borderId="13" xfId="15" applyNumberFormat="1" applyFont="1" applyFill="1" applyBorder="1" applyAlignment="1">
      <alignment horizontal="left" wrapText="1"/>
      <protection/>
    </xf>
    <xf numFmtId="3" fontId="4" fillId="0" borderId="13" xfId="15" applyNumberFormat="1" applyFont="1" applyFill="1" applyBorder="1">
      <alignment/>
      <protection/>
    </xf>
    <xf numFmtId="3" fontId="4" fillId="0" borderId="13" xfId="15" applyNumberFormat="1" applyFont="1" applyFill="1" applyBorder="1" applyAlignment="1">
      <alignment horizontal="right"/>
      <protection/>
    </xf>
    <xf numFmtId="0" fontId="4" fillId="3" borderId="16" xfId="15" applyNumberFormat="1" applyFont="1" applyFill="1" applyBorder="1" applyAlignment="1">
      <alignment horizontal="center" vertical="center"/>
      <protection/>
    </xf>
    <xf numFmtId="0" fontId="4" fillId="3" borderId="17" xfId="15" applyNumberFormat="1" applyFont="1" applyFill="1" applyBorder="1" applyAlignment="1">
      <alignment horizontal="center" vertical="center"/>
      <protection/>
    </xf>
    <xf numFmtId="4" fontId="4" fillId="3" borderId="17" xfId="15" applyNumberFormat="1" applyFont="1" applyFill="1" applyBorder="1" applyAlignment="1">
      <alignment horizontal="center" vertical="center"/>
      <protection/>
    </xf>
    <xf numFmtId="4" fontId="4" fillId="3" borderId="18" xfId="15" applyNumberFormat="1" applyFont="1" applyFill="1" applyBorder="1" applyAlignment="1">
      <alignment horizontal="center" vertical="center"/>
      <protection/>
    </xf>
    <xf numFmtId="0" fontId="22" fillId="0" borderId="2" xfId="0" applyFont="1" applyBorder="1" applyAlignment="1">
      <alignment/>
    </xf>
    <xf numFmtId="0" fontId="3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22" fillId="2" borderId="21" xfId="0" applyFont="1" applyFill="1" applyBorder="1" applyAlignment="1">
      <alignment/>
    </xf>
    <xf numFmtId="0" fontId="22" fillId="2" borderId="22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22" fillId="2" borderId="22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2" borderId="2" xfId="0" applyFont="1" applyFill="1" applyBorder="1" applyAlignment="1">
      <alignment/>
    </xf>
    <xf numFmtId="0" fontId="36" fillId="2" borderId="0" xfId="0" applyFont="1" applyFill="1" applyAlignment="1">
      <alignment/>
    </xf>
    <xf numFmtId="0" fontId="5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4" fillId="2" borderId="25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" fontId="4" fillId="0" borderId="0" xfId="0" applyNumberFormat="1" applyFont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1" fontId="27" fillId="2" borderId="22" xfId="0" applyNumberFormat="1" applyFont="1" applyFill="1" applyBorder="1" applyAlignment="1">
      <alignment horizontal="left"/>
    </xf>
    <xf numFmtId="14" fontId="27" fillId="2" borderId="22" xfId="0" applyNumberFormat="1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36" fillId="0" borderId="28" xfId="0" applyFont="1" applyBorder="1" applyAlignment="1">
      <alignment/>
    </xf>
    <xf numFmtId="0" fontId="36" fillId="2" borderId="11" xfId="0" applyFont="1" applyFill="1" applyBorder="1" applyAlignment="1">
      <alignment/>
    </xf>
    <xf numFmtId="0" fontId="36" fillId="2" borderId="21" xfId="0" applyFont="1" applyFill="1" applyBorder="1" applyAlignment="1">
      <alignment/>
    </xf>
    <xf numFmtId="14" fontId="26" fillId="2" borderId="22" xfId="0" applyNumberFormat="1" applyFont="1" applyFill="1" applyBorder="1" applyAlignment="1">
      <alignment horizontal="left"/>
    </xf>
    <xf numFmtId="171" fontId="37" fillId="2" borderId="0" xfId="0" applyNumberFormat="1" applyFont="1" applyFill="1" applyAlignment="1">
      <alignment horizontal="left"/>
    </xf>
    <xf numFmtId="0" fontId="22" fillId="2" borderId="29" xfId="0" applyFont="1" applyFill="1" applyBorder="1" applyAlignment="1">
      <alignment/>
    </xf>
    <xf numFmtId="0" fontId="22" fillId="2" borderId="30" xfId="0" applyFont="1" applyFill="1" applyBorder="1" applyAlignment="1">
      <alignment/>
    </xf>
    <xf numFmtId="0" fontId="26" fillId="2" borderId="31" xfId="0" applyFont="1" applyFill="1" applyBorder="1" applyAlignment="1">
      <alignment horizontal="left"/>
    </xf>
    <xf numFmtId="0" fontId="27" fillId="2" borderId="3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10" fontId="27" fillId="2" borderId="22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22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171" fontId="4" fillId="2" borderId="15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171" fontId="4" fillId="2" borderId="32" xfId="0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171" fontId="2" fillId="2" borderId="15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171" fontId="22" fillId="2" borderId="32" xfId="0" applyNumberFormat="1" applyFont="1" applyFill="1" applyBorder="1" applyAlignment="1">
      <alignment/>
    </xf>
    <xf numFmtId="0" fontId="38" fillId="2" borderId="11" xfId="0" applyFont="1" applyFill="1" applyBorder="1" applyAlignment="1">
      <alignment/>
    </xf>
    <xf numFmtId="0" fontId="38" fillId="2" borderId="2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39" fillId="2" borderId="5" xfId="0" applyFont="1" applyFill="1" applyBorder="1" applyAlignment="1">
      <alignment horizontal="left"/>
    </xf>
    <xf numFmtId="0" fontId="39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8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40" fillId="2" borderId="0" xfId="0" applyFont="1" applyFill="1" applyAlignment="1">
      <alignment/>
    </xf>
    <xf numFmtId="0" fontId="41" fillId="0" borderId="0" xfId="0" applyFont="1" applyAlignment="1">
      <alignment/>
    </xf>
    <xf numFmtId="4" fontId="22" fillId="0" borderId="14" xfId="15" applyNumberFormat="1" applyFont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center"/>
      <protection/>
    </xf>
    <xf numFmtId="4" fontId="4" fillId="0" borderId="33" xfId="15" applyNumberFormat="1" applyFont="1" applyFill="1" applyBorder="1">
      <alignment/>
      <protection/>
    </xf>
    <xf numFmtId="0" fontId="4" fillId="3" borderId="16" xfId="15" applyNumberFormat="1" applyFont="1" applyFill="1" applyBorder="1" applyAlignment="1">
      <alignment horizontal="center" vertical="center" wrapText="1"/>
      <protection/>
    </xf>
    <xf numFmtId="3" fontId="22" fillId="0" borderId="13" xfId="15" applyNumberFormat="1" applyFont="1" applyBorder="1" applyAlignment="1">
      <alignment horizontal="right" wrapText="1"/>
      <protection/>
    </xf>
    <xf numFmtId="0" fontId="4" fillId="3" borderId="17" xfId="15" applyNumberFormat="1" applyFont="1" applyFill="1" applyBorder="1" applyAlignment="1">
      <alignment horizontal="center" vertical="center" wrapText="1"/>
      <protection/>
    </xf>
    <xf numFmtId="0" fontId="4" fillId="0" borderId="13" xfId="15" applyNumberFormat="1" applyFont="1" applyFill="1" applyBorder="1" applyAlignment="1">
      <alignment horizontal="center" wrapText="1"/>
      <protection/>
    </xf>
    <xf numFmtId="0" fontId="22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wrapText="1"/>
      <protection/>
    </xf>
    <xf numFmtId="0" fontId="43" fillId="0" borderId="0" xfId="0" applyFont="1" applyAlignment="1">
      <alignment/>
    </xf>
    <xf numFmtId="0" fontId="32" fillId="0" borderId="1" xfId="0" applyFont="1" applyBorder="1" applyAlignment="1">
      <alignment/>
    </xf>
    <xf numFmtId="171" fontId="32" fillId="2" borderId="15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2" fillId="0" borderId="13" xfId="15" applyNumberFormat="1" applyFont="1" applyBorder="1" applyAlignment="1">
      <alignment horizontal="center" wrapText="1"/>
      <protection/>
    </xf>
    <xf numFmtId="3" fontId="22" fillId="0" borderId="13" xfId="15" applyNumberFormat="1" applyFont="1" applyBorder="1" applyAlignment="1">
      <alignment horizontal="left"/>
      <protection/>
    </xf>
    <xf numFmtId="3" fontId="28" fillId="0" borderId="13" xfId="15" applyNumberFormat="1" applyFont="1" applyBorder="1" applyAlignment="1">
      <alignment horizontal="left"/>
      <protection/>
    </xf>
    <xf numFmtId="0" fontId="22" fillId="0" borderId="13" xfId="15" applyFont="1" applyBorder="1">
      <alignment/>
      <protection/>
    </xf>
    <xf numFmtId="4" fontId="4" fillId="0" borderId="0" xfId="15" applyNumberFormat="1" applyFont="1" applyBorder="1" applyAlignment="1">
      <alignment horizontal="left"/>
      <protection/>
    </xf>
    <xf numFmtId="0" fontId="29" fillId="2" borderId="15" xfId="0" applyFont="1" applyFill="1" applyBorder="1" applyAlignment="1">
      <alignment horizontal="center"/>
    </xf>
    <xf numFmtId="0" fontId="4" fillId="0" borderId="33" xfId="15" applyNumberFormat="1" applyFont="1" applyFill="1" applyBorder="1" applyAlignment="1">
      <alignment horizontal="left"/>
      <protection/>
    </xf>
    <xf numFmtId="0" fontId="4" fillId="0" borderId="37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4" fillId="0" borderId="15" xfId="15" applyNumberFormat="1" applyFont="1" applyFill="1" applyBorder="1" applyAlignment="1">
      <alignment horizontal="center" vertical="center"/>
      <protection/>
    </xf>
    <xf numFmtId="0" fontId="24" fillId="0" borderId="3" xfId="0" applyFont="1" applyBorder="1" applyAlignment="1">
      <alignment horizontal="right"/>
    </xf>
    <xf numFmtId="0" fontId="24" fillId="0" borderId="7" xfId="0" applyFont="1" applyFill="1" applyBorder="1" applyAlignment="1">
      <alignment horizontal="center"/>
    </xf>
    <xf numFmtId="0" fontId="4" fillId="0" borderId="15" xfId="15" applyNumberFormat="1" applyFont="1" applyFill="1" applyBorder="1" applyAlignment="1">
      <alignment horizontal="center" vertical="center" wrapText="1"/>
      <protection/>
    </xf>
    <xf numFmtId="4" fontId="4" fillId="0" borderId="15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6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/>
      <protection/>
    </xf>
    <xf numFmtId="1" fontId="4" fillId="0" borderId="0" xfId="15" applyNumberFormat="1" applyFont="1" applyFill="1" applyBorder="1" applyAlignment="1">
      <alignment horizontal="center" vertical="center" wrapText="1"/>
      <protection/>
    </xf>
    <xf numFmtId="0" fontId="22" fillId="0" borderId="14" xfId="15" applyNumberFormat="1" applyFont="1" applyFill="1" applyBorder="1" applyAlignment="1">
      <alignment horizontal="left" wrapText="1"/>
      <protection/>
    </xf>
    <xf numFmtId="0" fontId="22" fillId="0" borderId="14" xfId="15" applyNumberFormat="1" applyFont="1" applyFill="1" applyBorder="1" applyAlignment="1">
      <alignment horizontal="center"/>
      <protection/>
    </xf>
    <xf numFmtId="3" fontId="22" fillId="0" borderId="39" xfId="15" applyNumberFormat="1" applyFont="1" applyFill="1" applyBorder="1" applyAlignment="1">
      <alignment horizontal="right"/>
      <protection/>
    </xf>
    <xf numFmtId="3" fontId="28" fillId="0" borderId="39" xfId="15" applyNumberFormat="1" applyFont="1" applyFill="1" applyBorder="1" applyAlignment="1">
      <alignment horizontal="right"/>
      <protection/>
    </xf>
    <xf numFmtId="0" fontId="22" fillId="0" borderId="39" xfId="15" applyNumberFormat="1" applyFont="1" applyFill="1" applyBorder="1" applyAlignment="1">
      <alignment horizontal="right"/>
      <protection/>
    </xf>
    <xf numFmtId="4" fontId="22" fillId="0" borderId="39" xfId="15" applyNumberFormat="1" applyFont="1" applyFill="1" applyBorder="1">
      <alignment/>
      <protection/>
    </xf>
    <xf numFmtId="3" fontId="4" fillId="3" borderId="16" xfId="15" applyNumberFormat="1" applyFont="1" applyFill="1" applyBorder="1" applyAlignment="1">
      <alignment horizontal="center" vertical="center"/>
      <protection/>
    </xf>
    <xf numFmtId="3" fontId="30" fillId="3" borderId="16" xfId="15" applyNumberFormat="1" applyFont="1" applyFill="1" applyBorder="1" applyAlignment="1">
      <alignment horizontal="center" vertical="center"/>
      <protection/>
    </xf>
    <xf numFmtId="4" fontId="4" fillId="3" borderId="16" xfId="15" applyNumberFormat="1" applyFont="1" applyFill="1" applyBorder="1" applyAlignment="1">
      <alignment horizontal="center" vertical="center"/>
      <protection/>
    </xf>
    <xf numFmtId="4" fontId="30" fillId="3" borderId="16" xfId="15" applyNumberFormat="1" applyFont="1" applyFill="1" applyBorder="1" applyAlignment="1">
      <alignment horizontal="center" vertical="center"/>
      <protection/>
    </xf>
    <xf numFmtId="3" fontId="4" fillId="3" borderId="17" xfId="15" applyNumberFormat="1" applyFont="1" applyFill="1" applyBorder="1" applyAlignment="1">
      <alignment horizontal="center" vertical="center"/>
      <protection/>
    </xf>
    <xf numFmtId="3" fontId="30" fillId="3" borderId="17" xfId="15" applyNumberFormat="1" applyFont="1" applyFill="1" applyBorder="1" applyAlignment="1">
      <alignment horizontal="center" vertical="center"/>
      <protection/>
    </xf>
    <xf numFmtId="4" fontId="30" fillId="3" borderId="17" xfId="15" applyNumberFormat="1" applyFont="1" applyFill="1" applyBorder="1" applyAlignment="1">
      <alignment horizontal="center" vertical="center"/>
      <protection/>
    </xf>
    <xf numFmtId="14" fontId="32" fillId="0" borderId="13" xfId="15" applyNumberFormat="1" applyFont="1" applyFill="1" applyBorder="1" applyAlignment="1">
      <alignment horizontal="left" wrapText="1"/>
      <protection/>
    </xf>
    <xf numFmtId="0" fontId="4" fillId="0" borderId="37" xfId="15" applyNumberFormat="1" applyFont="1" applyBorder="1" applyAlignment="1">
      <alignment horizontal="right" wrapText="1"/>
      <protection/>
    </xf>
    <xf numFmtId="0" fontId="24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left"/>
      <protection/>
    </xf>
    <xf numFmtId="0" fontId="4" fillId="0" borderId="0" xfId="15" applyNumberFormat="1" applyFont="1" applyFill="1" applyBorder="1">
      <alignment/>
      <protection/>
    </xf>
    <xf numFmtId="4" fontId="27" fillId="0" borderId="13" xfId="15" applyNumberFormat="1" applyFont="1" applyFill="1" applyBorder="1">
      <alignment/>
      <protection/>
    </xf>
    <xf numFmtId="4" fontId="22" fillId="0" borderId="13" xfId="15" applyNumberFormat="1" applyFont="1" applyFill="1" applyBorder="1" applyAlignment="1">
      <alignment horizontal="left"/>
      <protection/>
    </xf>
    <xf numFmtId="3" fontId="22" fillId="2" borderId="13" xfId="15" applyNumberFormat="1" applyFont="1" applyFill="1" applyBorder="1" applyAlignment="1">
      <alignment horizontal="left"/>
      <protection/>
    </xf>
    <xf numFmtId="0" fontId="22" fillId="2" borderId="13" xfId="15" applyFont="1" applyFill="1" applyBorder="1">
      <alignment/>
      <protection/>
    </xf>
    <xf numFmtId="3" fontId="22" fillId="2" borderId="39" xfId="15" applyNumberFormat="1" applyFont="1" applyFill="1" applyBorder="1" applyAlignment="1">
      <alignment horizontal="right"/>
      <protection/>
    </xf>
    <xf numFmtId="4" fontId="4" fillId="2" borderId="13" xfId="15" applyNumberFormat="1" applyFont="1" applyFill="1" applyBorder="1" applyAlignment="1">
      <alignment/>
      <protection/>
    </xf>
    <xf numFmtId="4" fontId="4" fillId="2" borderId="0" xfId="15" applyNumberFormat="1" applyFont="1" applyFill="1" applyBorder="1">
      <alignment/>
      <protection/>
    </xf>
    <xf numFmtId="3" fontId="4" fillId="2" borderId="0" xfId="15" applyNumberFormat="1" applyFont="1" applyFill="1" applyBorder="1" applyAlignment="1">
      <alignment/>
      <protection/>
    </xf>
    <xf numFmtId="4" fontId="4" fillId="0" borderId="40" xfId="15" applyNumberFormat="1" applyFont="1" applyFill="1" applyBorder="1" applyAlignment="1">
      <alignment horizontal="center" vertical="center"/>
      <protection/>
    </xf>
    <xf numFmtId="0" fontId="42" fillId="4" borderId="7" xfId="0" applyFont="1" applyFill="1" applyBorder="1" applyAlignment="1">
      <alignment horizontal="left"/>
    </xf>
    <xf numFmtId="4" fontId="22" fillId="0" borderId="0" xfId="15" applyNumberFormat="1" applyFont="1" applyBorder="1">
      <alignment/>
      <protection/>
    </xf>
    <xf numFmtId="4" fontId="22" fillId="0" borderId="0" xfId="15" applyNumberFormat="1" applyFont="1" applyBorder="1" applyAlignment="1">
      <alignment horizontal="left"/>
      <protection/>
    </xf>
    <xf numFmtId="0" fontId="22" fillId="0" borderId="0" xfId="15" applyNumberFormat="1" applyFont="1" applyBorder="1" applyAlignment="1">
      <alignment horizontal="left"/>
      <protection/>
    </xf>
    <xf numFmtId="4" fontId="22" fillId="0" borderId="0" xfId="15" applyNumberFormat="1" applyFont="1" applyFill="1" applyBorder="1">
      <alignment/>
      <protection/>
    </xf>
    <xf numFmtId="0" fontId="22" fillId="0" borderId="0" xfId="15" applyNumberFormat="1" applyFont="1" applyFill="1" applyBorder="1">
      <alignment/>
      <protection/>
    </xf>
    <xf numFmtId="0" fontId="4" fillId="0" borderId="0" xfId="15" applyNumberFormat="1" applyFont="1" applyBorder="1" applyAlignment="1">
      <alignment horizontal="center"/>
      <protection/>
    </xf>
    <xf numFmtId="0" fontId="22" fillId="0" borderId="0" xfId="15" applyNumberFormat="1" applyFont="1" applyBorder="1" applyAlignment="1">
      <alignment horizontal="center"/>
      <protection/>
    </xf>
    <xf numFmtId="0" fontId="22" fillId="0" borderId="0" xfId="15" applyNumberFormat="1" applyFont="1" applyBorder="1" applyAlignment="1">
      <alignment horizontal="left" wrapText="1"/>
      <protection/>
    </xf>
    <xf numFmtId="4" fontId="4" fillId="2" borderId="0" xfId="15" applyNumberFormat="1" applyFont="1" applyFill="1" applyBorder="1" applyAlignment="1">
      <alignment/>
      <protection/>
    </xf>
    <xf numFmtId="3" fontId="22" fillId="0" borderId="0" xfId="15" applyNumberFormat="1" applyFont="1" applyBorder="1">
      <alignment/>
      <protection/>
    </xf>
    <xf numFmtId="3" fontId="28" fillId="0" borderId="0" xfId="15" applyNumberFormat="1" applyFont="1" applyBorder="1">
      <alignment/>
      <protection/>
    </xf>
    <xf numFmtId="0" fontId="22" fillId="0" borderId="0" xfId="15" applyNumberFormat="1" applyFont="1" applyBorder="1" applyAlignment="1">
      <alignment horizontal="right"/>
      <protection/>
    </xf>
    <xf numFmtId="0" fontId="22" fillId="0" borderId="0" xfId="15" applyNumberFormat="1" applyFont="1" applyFill="1" applyBorder="1" applyAlignment="1">
      <alignment horizontal="center"/>
      <protection/>
    </xf>
    <xf numFmtId="0" fontId="22" fillId="0" borderId="0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center" wrapText="1"/>
      <protection/>
    </xf>
    <xf numFmtId="3" fontId="22" fillId="2" borderId="0" xfId="15" applyNumberFormat="1" applyFont="1" applyFill="1" applyBorder="1" applyAlignment="1">
      <alignment/>
      <protection/>
    </xf>
    <xf numFmtId="3" fontId="22" fillId="0" borderId="0" xfId="15" applyNumberFormat="1" applyFont="1" applyFill="1" applyBorder="1">
      <alignment/>
      <protection/>
    </xf>
    <xf numFmtId="3" fontId="28" fillId="0" borderId="0" xfId="15" applyNumberFormat="1" applyFont="1" applyFill="1" applyBorder="1">
      <alignment/>
      <protection/>
    </xf>
    <xf numFmtId="0" fontId="22" fillId="0" borderId="0" xfId="15" applyNumberFormat="1" applyFont="1" applyFill="1" applyBorder="1" applyAlignment="1">
      <alignment horizontal="right"/>
      <protection/>
    </xf>
    <xf numFmtId="4" fontId="22" fillId="0" borderId="0" xfId="15" applyNumberFormat="1" applyFont="1" applyFill="1" applyBorder="1" applyAlignment="1">
      <alignment horizontal="center"/>
      <protection/>
    </xf>
    <xf numFmtId="4" fontId="22" fillId="0" borderId="0" xfId="15" applyNumberFormat="1" applyFont="1" applyBorder="1" applyAlignment="1">
      <alignment horizontal="center"/>
      <protection/>
    </xf>
    <xf numFmtId="4" fontId="22" fillId="0" borderId="38" xfId="15" applyNumberFormat="1" applyFont="1" applyBorder="1" applyAlignment="1">
      <alignment horizontal="left"/>
      <protection/>
    </xf>
    <xf numFmtId="0" fontId="22" fillId="0" borderId="14" xfId="15" applyNumberFormat="1" applyFont="1" applyFill="1" applyBorder="1" applyAlignment="1">
      <alignment horizontal="center" wrapText="1"/>
      <protection/>
    </xf>
    <xf numFmtId="0" fontId="22" fillId="0" borderId="41" xfId="15" applyNumberFormat="1" applyFont="1" applyFill="1" applyBorder="1" applyAlignment="1">
      <alignment horizontal="center"/>
      <protection/>
    </xf>
    <xf numFmtId="0" fontId="22" fillId="0" borderId="41" xfId="15" applyNumberFormat="1" applyFont="1" applyFill="1" applyBorder="1" applyAlignment="1">
      <alignment horizontal="left" wrapText="1"/>
      <protection/>
    </xf>
    <xf numFmtId="0" fontId="22" fillId="0" borderId="41" xfId="15" applyNumberFormat="1" applyFont="1" applyFill="1" applyBorder="1" applyAlignment="1">
      <alignment horizontal="center" wrapText="1"/>
      <protection/>
    </xf>
    <xf numFmtId="3" fontId="22" fillId="0" borderId="41" xfId="15" applyNumberFormat="1" applyFont="1" applyFill="1" applyBorder="1" applyAlignment="1">
      <alignment horizontal="left"/>
      <protection/>
    </xf>
    <xf numFmtId="3" fontId="28" fillId="0" borderId="41" xfId="15" applyNumberFormat="1" applyFont="1" applyFill="1" applyBorder="1" applyAlignment="1">
      <alignment horizontal="left"/>
      <protection/>
    </xf>
    <xf numFmtId="0" fontId="22" fillId="0" borderId="41" xfId="15" applyNumberFormat="1" applyFont="1" applyFill="1" applyBorder="1" applyAlignment="1">
      <alignment horizontal="right"/>
      <protection/>
    </xf>
    <xf numFmtId="4" fontId="22" fillId="0" borderId="41" xfId="15" applyNumberFormat="1" applyFont="1" applyFill="1" applyBorder="1">
      <alignment/>
      <protection/>
    </xf>
    <xf numFmtId="4" fontId="22" fillId="0" borderId="41" xfId="15" applyNumberFormat="1" applyFont="1" applyFill="1" applyBorder="1" applyAlignment="1">
      <alignment horizontal="center"/>
      <protection/>
    </xf>
    <xf numFmtId="4" fontId="22" fillId="0" borderId="0" xfId="15" applyNumberFormat="1" applyFont="1" applyFill="1" applyBorder="1" applyAlignment="1">
      <alignment horizontal="left"/>
      <protection/>
    </xf>
    <xf numFmtId="0" fontId="22" fillId="0" borderId="0" xfId="15" applyNumberFormat="1" applyFont="1" applyFill="1" applyBorder="1" applyAlignment="1">
      <alignment horizontal="center" wrapText="1"/>
      <protection/>
    </xf>
    <xf numFmtId="0" fontId="22" fillId="0" borderId="0" xfId="15" applyNumberFormat="1" applyFont="1" applyBorder="1" applyAlignment="1">
      <alignment horizontal="center" wrapText="1"/>
      <protection/>
    </xf>
    <xf numFmtId="0" fontId="4" fillId="0" borderId="0" xfId="15" applyNumberFormat="1" applyFont="1" applyFill="1" applyBorder="1" applyAlignment="1">
      <alignment horizontal="left" wrapText="1"/>
      <protection/>
    </xf>
    <xf numFmtId="4" fontId="4" fillId="0" borderId="42" xfId="15" applyNumberFormat="1" applyFont="1" applyFill="1" applyBorder="1" applyAlignment="1">
      <alignment horizontal="center" vertical="center"/>
      <protection/>
    </xf>
    <xf numFmtId="4" fontId="4" fillId="0" borderId="43" xfId="15" applyNumberFormat="1" applyFont="1" applyFill="1" applyBorder="1" applyAlignment="1">
      <alignment horizontal="center"/>
      <protection/>
    </xf>
    <xf numFmtId="4" fontId="4" fillId="0" borderId="43" xfId="15" applyNumberFormat="1" applyFont="1" applyFill="1" applyBorder="1" applyAlignment="1">
      <alignment horizontal="right" vertical="center"/>
      <protection/>
    </xf>
    <xf numFmtId="4" fontId="4" fillId="0" borderId="43" xfId="15" applyNumberFormat="1" applyFont="1" applyFill="1" applyBorder="1" applyAlignment="1">
      <alignment vertical="center"/>
      <protection/>
    </xf>
    <xf numFmtId="0" fontId="4" fillId="0" borderId="0" xfId="15" applyNumberFormat="1" applyFont="1" applyBorder="1" applyAlignment="1">
      <alignment horizontal="left" wrapText="1"/>
      <protection/>
    </xf>
    <xf numFmtId="0" fontId="4" fillId="0" borderId="0" xfId="15" applyNumberFormat="1" applyFont="1" applyBorder="1" applyAlignment="1">
      <alignment/>
      <protection/>
    </xf>
    <xf numFmtId="3" fontId="4" fillId="0" borderId="0" xfId="15" applyNumberFormat="1" applyFont="1" applyBorder="1">
      <alignment/>
      <protection/>
    </xf>
    <xf numFmtId="3" fontId="30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horizontal="right"/>
      <protection/>
    </xf>
    <xf numFmtId="3" fontId="30" fillId="0" borderId="0" xfId="15" applyNumberFormat="1" applyFont="1" applyFill="1" applyBorder="1">
      <alignment/>
      <protection/>
    </xf>
    <xf numFmtId="0" fontId="4" fillId="0" borderId="15" xfId="15" applyNumberFormat="1" applyFont="1" applyFill="1" applyBorder="1" applyAlignment="1">
      <alignment horizontal="center" vertical="center"/>
      <protection/>
    </xf>
    <xf numFmtId="0" fontId="44" fillId="0" borderId="15" xfId="15" applyNumberFormat="1" applyFont="1" applyFill="1" applyBorder="1" applyAlignment="1">
      <alignment horizontal="left" vertical="center" wrapText="1"/>
      <protection/>
    </xf>
    <xf numFmtId="4" fontId="4" fillId="0" borderId="44" xfId="15" applyNumberFormat="1" applyFont="1" applyFill="1" applyBorder="1" applyAlignment="1">
      <alignment horizontal="center" vertical="center"/>
      <protection/>
    </xf>
    <xf numFmtId="4" fontId="4" fillId="0" borderId="15" xfId="15" applyNumberFormat="1" applyFont="1" applyFill="1" applyBorder="1" applyAlignment="1">
      <alignment horizontal="center" vertical="center"/>
      <protection/>
    </xf>
    <xf numFmtId="4" fontId="44" fillId="0" borderId="15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  <xf numFmtId="4" fontId="29" fillId="0" borderId="0" xfId="0" applyNumberFormat="1" applyFont="1" applyAlignment="1">
      <alignment horizontal="left"/>
    </xf>
    <xf numFmtId="0" fontId="48" fillId="5" borderId="45" xfId="18" applyFont="1" applyFill="1" applyBorder="1" applyAlignment="1">
      <alignment horizontal="center" wrapText="1"/>
      <protection/>
    </xf>
    <xf numFmtId="0" fontId="47" fillId="5" borderId="45" xfId="18" applyFont="1" applyFill="1" applyBorder="1" applyAlignment="1">
      <alignment horizontal="center" wrapText="1"/>
      <protection/>
    </xf>
    <xf numFmtId="0" fontId="48" fillId="5" borderId="46" xfId="18" applyFont="1" applyFill="1" applyBorder="1" applyAlignment="1">
      <alignment horizontal="center" wrapText="1"/>
      <protection/>
    </xf>
    <xf numFmtId="0" fontId="48" fillId="5" borderId="47" xfId="18" applyFont="1" applyFill="1" applyBorder="1" applyAlignment="1">
      <alignment horizontal="center" wrapText="1"/>
      <protection/>
    </xf>
    <xf numFmtId="0" fontId="48" fillId="5" borderId="48" xfId="18" applyFont="1" applyFill="1" applyBorder="1" applyAlignment="1">
      <alignment horizontal="center" wrapText="1"/>
      <protection/>
    </xf>
    <xf numFmtId="0" fontId="0" fillId="5" borderId="48" xfId="18" applyFill="1" applyBorder="1" applyAlignment="1">
      <alignment wrapText="1"/>
      <protection/>
    </xf>
    <xf numFmtId="0" fontId="47" fillId="6" borderId="47" xfId="18" applyFont="1" applyFill="1" applyBorder="1" applyAlignment="1">
      <alignment horizontal="center" wrapText="1"/>
      <protection/>
    </xf>
    <xf numFmtId="0" fontId="47" fillId="6" borderId="48" xfId="18" applyFont="1" applyFill="1" applyBorder="1" applyAlignment="1">
      <alignment horizontal="center" wrapText="1"/>
      <protection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4" fontId="4" fillId="3" borderId="50" xfId="0" applyNumberFormat="1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7" borderId="5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3" fontId="4" fillId="7" borderId="52" xfId="0" applyNumberFormat="1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7" borderId="53" xfId="0" applyFont="1" applyFill="1" applyBorder="1" applyAlignment="1">
      <alignment/>
    </xf>
    <xf numFmtId="0" fontId="47" fillId="8" borderId="47" xfId="18" applyFont="1" applyFill="1" applyBorder="1" applyAlignment="1">
      <alignment horizontal="center" wrapText="1"/>
      <protection/>
    </xf>
    <xf numFmtId="0" fontId="47" fillId="8" borderId="48" xfId="18" applyFont="1" applyFill="1" applyBorder="1" applyAlignment="1">
      <alignment horizontal="center" wrapText="1"/>
      <protection/>
    </xf>
    <xf numFmtId="0" fontId="4" fillId="2" borderId="15" xfId="0" applyFont="1" applyFill="1" applyBorder="1" applyAlignment="1">
      <alignment wrapText="1"/>
    </xf>
    <xf numFmtId="0" fontId="4" fillId="9" borderId="0" xfId="0" applyFont="1" applyFill="1" applyAlignment="1">
      <alignment horizontal="center"/>
    </xf>
    <xf numFmtId="0" fontId="4" fillId="9" borderId="0" xfId="18" applyFont="1" applyFill="1" applyBorder="1" applyAlignment="1">
      <alignment horizontal="center" wrapText="1"/>
      <protection/>
    </xf>
    <xf numFmtId="0" fontId="47" fillId="9" borderId="45" xfId="18" applyFont="1" applyFill="1" applyBorder="1" applyAlignment="1">
      <alignment horizontal="center" wrapText="1"/>
      <protection/>
    </xf>
    <xf numFmtId="0" fontId="47" fillId="9" borderId="48" xfId="18" applyFont="1" applyFill="1" applyBorder="1" applyAlignment="1">
      <alignment horizontal="center" wrapText="1"/>
      <protection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8" borderId="54" xfId="18" applyFont="1" applyFill="1" applyBorder="1" applyAlignment="1">
      <alignment horizontal="center" wrapText="1"/>
      <protection/>
    </xf>
    <xf numFmtId="0" fontId="47" fillId="8" borderId="45" xfId="18" applyFont="1" applyFill="1" applyBorder="1" applyAlignment="1">
      <alignment horizontal="center" wrapText="1"/>
      <protection/>
    </xf>
    <xf numFmtId="0" fontId="4" fillId="8" borderId="0" xfId="0" applyFont="1" applyFill="1" applyAlignment="1">
      <alignment horizontal="center"/>
    </xf>
    <xf numFmtId="0" fontId="0" fillId="9" borderId="48" xfId="18" applyFill="1" applyBorder="1" applyAlignment="1">
      <alignment horizontal="center" wrapText="1"/>
      <protection/>
    </xf>
    <xf numFmtId="0" fontId="0" fillId="8" borderId="48" xfId="18" applyFill="1" applyBorder="1" applyAlignment="1">
      <alignment horizontal="center" wrapText="1"/>
      <protection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10" borderId="15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10" borderId="15" xfId="0" applyFont="1" applyFill="1" applyBorder="1" applyAlignment="1">
      <alignment wrapText="1"/>
    </xf>
    <xf numFmtId="0" fontId="0" fillId="10" borderId="15" xfId="0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2" fillId="0" borderId="0" xfId="15" applyNumberFormat="1" applyFont="1" applyFill="1" applyBorder="1" applyAlignment="1">
      <alignment horizontal="center" vertical="center" wrapText="1"/>
      <protection/>
    </xf>
    <xf numFmtId="0" fontId="2" fillId="0" borderId="0" xfId="16" applyNumberFormat="1" applyFont="1" applyFill="1" applyBorder="1" applyAlignment="1">
      <alignment horizontal="center" vertical="center" wrapText="1"/>
      <protection/>
    </xf>
    <xf numFmtId="0" fontId="2" fillId="0" borderId="0" xfId="15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Border="1" applyAlignment="1">
      <alignment horizontal="center" vertical="center"/>
      <protection/>
    </xf>
    <xf numFmtId="4" fontId="2" fillId="0" borderId="0" xfId="15" applyNumberFormat="1" applyFont="1" applyFill="1" applyBorder="1" applyAlignment="1">
      <alignment horizontal="center" vertical="center" wrapText="1"/>
      <protection/>
    </xf>
    <xf numFmtId="4" fontId="2" fillId="0" borderId="0" xfId="15" applyNumberFormat="1" applyFont="1" applyFill="1" applyBorder="1">
      <alignment/>
      <protection/>
    </xf>
    <xf numFmtId="4" fontId="2" fillId="0" borderId="0" xfId="15" applyNumberFormat="1" applyFont="1" applyFill="1" applyBorder="1" applyAlignment="1">
      <alignment horizontal="center"/>
      <protection/>
    </xf>
    <xf numFmtId="4" fontId="2" fillId="0" borderId="0" xfId="15" applyNumberFormat="1" applyFont="1" applyFill="1" applyBorder="1" applyAlignment="1">
      <alignment horizontal="left"/>
      <protection/>
    </xf>
    <xf numFmtId="0" fontId="2" fillId="0" borderId="0" xfId="15" applyNumberFormat="1" applyFont="1" applyFill="1" applyBorder="1">
      <alignment/>
      <protection/>
    </xf>
    <xf numFmtId="201" fontId="4" fillId="0" borderId="55" xfId="15" applyNumberFormat="1" applyFont="1" applyFill="1" applyBorder="1" applyAlignment="1">
      <alignment horizontal="right" vertical="center"/>
      <protection/>
    </xf>
    <xf numFmtId="201" fontId="4" fillId="0" borderId="55" xfId="15" applyNumberFormat="1" applyFont="1" applyFill="1" applyBorder="1" applyAlignment="1">
      <alignment horizontal="center" vertical="center"/>
      <protection/>
    </xf>
    <xf numFmtId="201" fontId="4" fillId="6" borderId="0" xfId="15" applyNumberFormat="1" applyFont="1" applyFill="1" applyBorder="1" applyAlignment="1">
      <alignment horizontal="center" vertical="center"/>
      <protection/>
    </xf>
    <xf numFmtId="201" fontId="4" fillId="0" borderId="0" xfId="15" applyNumberFormat="1" applyFont="1" applyFill="1" applyBorder="1" applyAlignment="1">
      <alignment horizontal="center" vertical="center"/>
      <protection/>
    </xf>
    <xf numFmtId="0" fontId="4" fillId="0" borderId="28" xfId="15" applyNumberFormat="1" applyFont="1" applyFill="1" applyBorder="1" applyAlignment="1">
      <alignment horizontal="center" vertical="center" wrapText="1"/>
      <protection/>
    </xf>
    <xf numFmtId="0" fontId="4" fillId="0" borderId="15" xfId="16" applyNumberFormat="1" applyFont="1" applyFill="1" applyBorder="1" applyAlignment="1">
      <alignment horizontal="center" vertical="center" wrapText="1"/>
      <protection/>
    </xf>
    <xf numFmtId="0" fontId="4" fillId="0" borderId="15" xfId="15" applyNumberFormat="1" applyFont="1" applyFill="1" applyBorder="1" applyAlignment="1">
      <alignment horizontal="center" vertical="center" wrapText="1"/>
      <protection/>
    </xf>
    <xf numFmtId="4" fontId="4" fillId="0" borderId="56" xfId="15" applyNumberFormat="1" applyFont="1" applyFill="1" applyBorder="1" applyAlignment="1">
      <alignment horizontal="center" vertical="center"/>
      <protection/>
    </xf>
    <xf numFmtId="0" fontId="50" fillId="0" borderId="15" xfId="15" applyNumberFormat="1" applyFont="1" applyFill="1" applyBorder="1" applyAlignment="1">
      <alignment horizontal="center" vertical="center"/>
      <protection/>
    </xf>
    <xf numFmtId="0" fontId="4" fillId="0" borderId="57" xfId="15" applyNumberFormat="1" applyFont="1" applyFill="1" applyBorder="1" applyAlignment="1">
      <alignment horizontal="center" vertical="center" wrapText="1"/>
      <protection/>
    </xf>
    <xf numFmtId="0" fontId="4" fillId="0" borderId="17" xfId="15" applyNumberFormat="1" applyFont="1" applyFill="1" applyBorder="1" applyAlignment="1">
      <alignment horizontal="center" vertical="center" wrapText="1"/>
      <protection/>
    </xf>
    <xf numFmtId="0" fontId="4" fillId="0" borderId="17" xfId="16" applyNumberFormat="1" applyFont="1" applyFill="1" applyBorder="1" applyAlignment="1">
      <alignment horizontal="center" vertical="center" wrapText="1"/>
      <protection/>
    </xf>
    <xf numFmtId="0" fontId="4" fillId="0" borderId="58" xfId="15" applyNumberFormat="1" applyFont="1" applyFill="1" applyBorder="1" applyAlignment="1">
      <alignment horizontal="center" vertical="center" wrapText="1"/>
      <protection/>
    </xf>
    <xf numFmtId="0" fontId="4" fillId="0" borderId="16" xfId="15" applyNumberFormat="1" applyFont="1" applyFill="1" applyBorder="1" applyAlignment="1">
      <alignment horizontal="center" vertical="center" wrapText="1"/>
      <protection/>
    </xf>
    <xf numFmtId="0" fontId="4" fillId="0" borderId="16" xfId="16" applyNumberFormat="1" applyFont="1" applyFill="1" applyBorder="1" applyAlignment="1">
      <alignment horizontal="center" vertical="center" wrapText="1"/>
      <protection/>
    </xf>
    <xf numFmtId="0" fontId="4" fillId="0" borderId="16" xfId="15" applyNumberFormat="1" applyFont="1" applyFill="1" applyBorder="1" applyAlignment="1">
      <alignment horizontal="center" vertical="center" wrapText="1"/>
      <protection/>
    </xf>
    <xf numFmtId="0" fontId="44" fillId="0" borderId="16" xfId="15" applyNumberFormat="1" applyFont="1" applyFill="1" applyBorder="1" applyAlignment="1">
      <alignment horizontal="left" vertical="center" wrapText="1"/>
      <protection/>
    </xf>
    <xf numFmtId="0" fontId="4" fillId="0" borderId="16" xfId="15" applyNumberFormat="1" applyFont="1" applyFill="1" applyBorder="1" applyAlignment="1">
      <alignment horizontal="center" vertical="center"/>
      <protection/>
    </xf>
    <xf numFmtId="4" fontId="4" fillId="0" borderId="16" xfId="15" applyNumberFormat="1" applyFont="1" applyFill="1" applyBorder="1" applyAlignment="1">
      <alignment horizontal="center" vertical="center"/>
      <protection/>
    </xf>
    <xf numFmtId="4" fontId="4" fillId="0" borderId="16" xfId="15" applyNumberFormat="1" applyFont="1" applyFill="1" applyBorder="1" applyAlignment="1">
      <alignment horizontal="center" vertical="center" wrapText="1"/>
      <protection/>
    </xf>
    <xf numFmtId="4" fontId="4" fillId="0" borderId="59" xfId="15" applyNumberFormat="1" applyFont="1" applyFill="1" applyBorder="1" applyAlignment="1">
      <alignment horizontal="center" vertical="center"/>
      <protection/>
    </xf>
    <xf numFmtId="201" fontId="22" fillId="0" borderId="55" xfId="15" applyNumberFormat="1" applyFont="1" applyFill="1" applyBorder="1" applyAlignment="1">
      <alignment horizontal="right" vertical="center"/>
      <protection/>
    </xf>
    <xf numFmtId="0" fontId="4" fillId="7" borderId="15" xfId="0" applyFont="1" applyFill="1" applyBorder="1" applyAlignment="1">
      <alignment horizontal="center" wrapText="1"/>
    </xf>
    <xf numFmtId="178" fontId="4" fillId="0" borderId="15" xfId="15" applyNumberFormat="1" applyFont="1" applyFill="1" applyBorder="1" applyAlignment="1">
      <alignment horizontal="center" vertical="center"/>
      <protection/>
    </xf>
    <xf numFmtId="201" fontId="47" fillId="11" borderId="55" xfId="15" applyNumberFormat="1" applyFont="1" applyFill="1" applyBorder="1" applyAlignment="1">
      <alignment horizontal="right" vertical="center"/>
      <protection/>
    </xf>
    <xf numFmtId="4" fontId="4" fillId="11" borderId="0" xfId="15" applyNumberFormat="1" applyFont="1" applyFill="1" applyBorder="1" applyAlignment="1">
      <alignment horizontal="center" vertical="center"/>
      <protection/>
    </xf>
    <xf numFmtId="0" fontId="4" fillId="11" borderId="0" xfId="15" applyNumberFormat="1" applyFont="1" applyFill="1" applyBorder="1" applyAlignment="1">
      <alignment horizontal="center" vertical="center"/>
      <protection/>
    </xf>
    <xf numFmtId="0" fontId="4" fillId="0" borderId="15" xfId="15" applyNumberFormat="1" applyFont="1" applyFill="1" applyBorder="1" applyAlignment="1">
      <alignment horizontal="left" vertical="center" wrapText="1"/>
      <protection/>
    </xf>
    <xf numFmtId="0" fontId="4" fillId="0" borderId="15" xfId="15" applyNumberFormat="1" applyFont="1" applyFill="1" applyBorder="1" applyAlignment="1">
      <alignment horizontal="center" vertical="center"/>
      <protection/>
    </xf>
    <xf numFmtId="4" fontId="4" fillId="0" borderId="15" xfId="0" applyNumberFormat="1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7" borderId="50" xfId="0" applyFont="1" applyFill="1" applyBorder="1" applyAlignment="1">
      <alignment horizontal="center" wrapText="1"/>
    </xf>
    <xf numFmtId="0" fontId="4" fillId="7" borderId="6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7" fillId="5" borderId="62" xfId="18" applyFont="1" applyFill="1" applyBorder="1" applyAlignment="1">
      <alignment horizontal="center" wrapText="1"/>
      <protection/>
    </xf>
    <xf numFmtId="0" fontId="47" fillId="5" borderId="63" xfId="18" applyFont="1" applyFill="1" applyBorder="1" applyAlignment="1">
      <alignment horizontal="center" wrapText="1"/>
      <protection/>
    </xf>
    <xf numFmtId="0" fontId="47" fillId="5" borderId="64" xfId="18" applyFont="1" applyFill="1" applyBorder="1" applyAlignment="1">
      <alignment horizontal="center" wrapText="1"/>
      <protection/>
    </xf>
    <xf numFmtId="0" fontId="4" fillId="3" borderId="6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/>
    </xf>
    <xf numFmtId="4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71" fontId="4" fillId="0" borderId="1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4" fontId="1" fillId="0" borderId="15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wrapText="1"/>
    </xf>
    <xf numFmtId="4" fontId="33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" fontId="1" fillId="0" borderId="5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1" fontId="25" fillId="0" borderId="0" xfId="0" applyNumberFormat="1" applyFont="1" applyBorder="1" applyAlignment="1">
      <alignment horizontal="left"/>
    </xf>
    <xf numFmtId="171" fontId="24" fillId="2" borderId="7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14" fontId="24" fillId="0" borderId="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46" fillId="5" borderId="62" xfId="18" applyFont="1" applyFill="1" applyBorder="1" applyAlignment="1">
      <alignment horizontal="left" wrapText="1"/>
      <protection/>
    </xf>
    <xf numFmtId="0" fontId="46" fillId="5" borderId="63" xfId="18" applyFont="1" applyFill="1" applyBorder="1" applyAlignment="1">
      <alignment horizontal="left" wrapText="1"/>
      <protection/>
    </xf>
    <xf numFmtId="0" fontId="46" fillId="5" borderId="64" xfId="18" applyFont="1" applyFill="1" applyBorder="1" applyAlignment="1">
      <alignment horizontal="left" wrapText="1"/>
      <protection/>
    </xf>
    <xf numFmtId="3" fontId="4" fillId="3" borderId="16" xfId="15" applyNumberFormat="1" applyFont="1" applyFill="1" applyBorder="1" applyAlignment="1">
      <alignment horizontal="center" vertical="center" wrapText="1"/>
      <protection/>
    </xf>
    <xf numFmtId="3" fontId="4" fillId="3" borderId="17" xfId="15" applyNumberFormat="1" applyFont="1" applyFill="1" applyBorder="1" applyAlignment="1">
      <alignment horizontal="center" vertical="center" wrapText="1"/>
      <protection/>
    </xf>
    <xf numFmtId="4" fontId="4" fillId="3" borderId="16" xfId="15" applyNumberFormat="1" applyFont="1" applyFill="1" applyBorder="1" applyAlignment="1">
      <alignment horizontal="center" vertical="center" wrapText="1"/>
      <protection/>
    </xf>
    <xf numFmtId="0" fontId="4" fillId="3" borderId="17" xfId="17" applyFont="1" applyFill="1" applyBorder="1" applyAlignment="1">
      <alignment horizontal="center" vertical="center" wrapText="1"/>
      <protection/>
    </xf>
    <xf numFmtId="0" fontId="4" fillId="3" borderId="16" xfId="15" applyNumberFormat="1" applyFont="1" applyFill="1" applyBorder="1" applyAlignment="1">
      <alignment horizontal="center" vertical="center" wrapText="1"/>
      <protection/>
    </xf>
    <xf numFmtId="0" fontId="4" fillId="3" borderId="58" xfId="15" applyNumberFormat="1" applyFont="1" applyFill="1" applyBorder="1" applyAlignment="1">
      <alignment horizontal="center" vertical="center"/>
      <protection/>
    </xf>
    <xf numFmtId="0" fontId="4" fillId="3" borderId="57" xfId="15" applyNumberFormat="1" applyFont="1" applyFill="1" applyBorder="1" applyAlignment="1">
      <alignment horizontal="center" vertical="center"/>
      <protection/>
    </xf>
    <xf numFmtId="4" fontId="4" fillId="0" borderId="43" xfId="15" applyNumberFormat="1" applyFont="1" applyFill="1" applyBorder="1" applyAlignment="1">
      <alignment horizontal="center" vertical="center"/>
      <protection/>
    </xf>
    <xf numFmtId="0" fontId="27" fillId="0" borderId="66" xfId="15" applyFont="1" applyBorder="1" applyAlignment="1">
      <alignment horizontal="left"/>
      <protection/>
    </xf>
    <xf numFmtId="0" fontId="27" fillId="0" borderId="67" xfId="15" applyFont="1" applyBorder="1" applyAlignment="1">
      <alignment horizontal="left"/>
      <protection/>
    </xf>
    <xf numFmtId="0" fontId="27" fillId="0" borderId="68" xfId="15" applyFont="1" applyBorder="1" applyAlignment="1">
      <alignment horizontal="left"/>
      <protection/>
    </xf>
    <xf numFmtId="0" fontId="2" fillId="0" borderId="0" xfId="15" applyNumberFormat="1" applyFont="1" applyFill="1" applyBorder="1" applyAlignment="1">
      <alignment horizontal="left" wrapText="1"/>
      <protection/>
    </xf>
    <xf numFmtId="0" fontId="22" fillId="0" borderId="33" xfId="15" applyNumberFormat="1" applyFont="1" applyBorder="1" applyAlignment="1">
      <alignment horizontal="right"/>
      <protection/>
    </xf>
    <xf numFmtId="0" fontId="22" fillId="0" borderId="37" xfId="15" applyNumberFormat="1" applyFont="1" applyBorder="1" applyAlignment="1">
      <alignment horizontal="right"/>
      <protection/>
    </xf>
    <xf numFmtId="0" fontId="22" fillId="0" borderId="38" xfId="15" applyNumberFormat="1" applyFont="1" applyBorder="1" applyAlignment="1">
      <alignment horizontal="right"/>
      <protection/>
    </xf>
    <xf numFmtId="0" fontId="27" fillId="0" borderId="33" xfId="15" applyNumberFormat="1" applyFont="1" applyBorder="1" applyAlignment="1">
      <alignment horizontal="left" vertical="top"/>
      <protection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33" xfId="15" applyNumberFormat="1" applyFont="1" applyBorder="1" applyAlignment="1">
      <alignment horizontal="center"/>
      <protection/>
    </xf>
    <xf numFmtId="0" fontId="22" fillId="0" borderId="37" xfId="15" applyNumberFormat="1" applyFont="1" applyBorder="1" applyAlignment="1">
      <alignment horizontal="center"/>
      <protection/>
    </xf>
    <xf numFmtId="171" fontId="22" fillId="3" borderId="69" xfId="15" applyNumberFormat="1" applyFont="1" applyFill="1" applyBorder="1" applyAlignment="1">
      <alignment horizontal="center"/>
      <protection/>
    </xf>
    <xf numFmtId="171" fontId="22" fillId="3" borderId="70" xfId="15" applyNumberFormat="1" applyFont="1" applyFill="1" applyBorder="1" applyAlignment="1">
      <alignment horizontal="center"/>
      <protection/>
    </xf>
    <xf numFmtId="171" fontId="22" fillId="3" borderId="42" xfId="15" applyNumberFormat="1" applyFont="1" applyFill="1" applyBorder="1" applyAlignment="1">
      <alignment horizontal="center"/>
      <protection/>
    </xf>
    <xf numFmtId="0" fontId="27" fillId="0" borderId="33" xfId="15" applyNumberFormat="1" applyFont="1" applyBorder="1" applyAlignment="1">
      <alignment horizontal="left" vertical="top" wrapText="1"/>
      <protection/>
    </xf>
    <xf numFmtId="0" fontId="27" fillId="0" borderId="37" xfId="15" applyNumberFormat="1" applyFont="1" applyBorder="1" applyAlignment="1">
      <alignment horizontal="left" vertical="top" wrapText="1"/>
      <protection/>
    </xf>
    <xf numFmtId="0" fontId="27" fillId="0" borderId="38" xfId="15" applyNumberFormat="1" applyFont="1" applyBorder="1" applyAlignment="1">
      <alignment horizontal="left" vertical="top" wrapText="1"/>
      <protection/>
    </xf>
    <xf numFmtId="0" fontId="4" fillId="3" borderId="59" xfId="17" applyFont="1" applyFill="1" applyBorder="1" applyAlignment="1">
      <alignment horizontal="center" vertical="center" wrapText="1"/>
      <protection/>
    </xf>
    <xf numFmtId="4" fontId="4" fillId="0" borderId="71" xfId="15" applyNumberFormat="1" applyFont="1" applyFill="1" applyBorder="1" applyAlignment="1">
      <alignment horizontal="right" vertical="center"/>
      <protection/>
    </xf>
    <xf numFmtId="4" fontId="4" fillId="0" borderId="72" xfId="15" applyNumberFormat="1" applyFont="1" applyFill="1" applyBorder="1" applyAlignment="1">
      <alignment horizontal="right" vertical="center"/>
      <protection/>
    </xf>
    <xf numFmtId="4" fontId="4" fillId="0" borderId="73" xfId="15" applyNumberFormat="1" applyFont="1" applyFill="1" applyBorder="1" applyAlignment="1">
      <alignment horizontal="right" vertical="center"/>
      <protection/>
    </xf>
    <xf numFmtId="0" fontId="4" fillId="0" borderId="33" xfId="15" applyNumberFormat="1" applyFont="1" applyFill="1" applyBorder="1" applyAlignment="1">
      <alignment horizontal="center"/>
      <protection/>
    </xf>
    <xf numFmtId="0" fontId="4" fillId="0" borderId="37" xfId="15" applyNumberFormat="1" applyFont="1" applyFill="1" applyBorder="1" applyAlignment="1">
      <alignment horizontal="center"/>
      <protection/>
    </xf>
    <xf numFmtId="0" fontId="4" fillId="0" borderId="38" xfId="15" applyNumberFormat="1" applyFont="1" applyFill="1" applyBorder="1" applyAlignment="1">
      <alignment horizontal="center"/>
      <protection/>
    </xf>
    <xf numFmtId="0" fontId="4" fillId="0" borderId="33" xfId="15" applyNumberFormat="1" applyFont="1" applyFill="1" applyBorder="1" applyAlignment="1">
      <alignment/>
      <protection/>
    </xf>
    <xf numFmtId="0" fontId="4" fillId="0" borderId="37" xfId="15" applyNumberFormat="1" applyFont="1" applyFill="1" applyBorder="1" applyAlignment="1">
      <alignment/>
      <protection/>
    </xf>
    <xf numFmtId="0" fontId="4" fillId="0" borderId="38" xfId="15" applyNumberFormat="1" applyFont="1" applyFill="1" applyBorder="1" applyAlignment="1">
      <alignment/>
      <protection/>
    </xf>
    <xf numFmtId="0" fontId="32" fillId="0" borderId="33" xfId="15" applyNumberFormat="1" applyFont="1" applyFill="1" applyBorder="1" applyAlignment="1">
      <alignment horizontal="right"/>
      <protection/>
    </xf>
    <xf numFmtId="0" fontId="32" fillId="0" borderId="37" xfId="15" applyNumberFormat="1" applyFont="1" applyFill="1" applyBorder="1" applyAlignment="1">
      <alignment horizontal="right"/>
      <protection/>
    </xf>
    <xf numFmtId="0" fontId="32" fillId="0" borderId="38" xfId="15" applyNumberFormat="1" applyFont="1" applyFill="1" applyBorder="1" applyAlignment="1">
      <alignment horizontal="right"/>
      <protection/>
    </xf>
    <xf numFmtId="4" fontId="4" fillId="0" borderId="40" xfId="15" applyNumberFormat="1" applyFont="1" applyFill="1" applyBorder="1" applyAlignment="1">
      <alignment horizontal="center" vertical="center"/>
      <protection/>
    </xf>
    <xf numFmtId="0" fontId="4" fillId="0" borderId="33" xfId="15" applyNumberFormat="1" applyFont="1" applyFill="1" applyBorder="1" applyAlignment="1">
      <alignment horizontal="left"/>
      <protection/>
    </xf>
    <xf numFmtId="0" fontId="4" fillId="0" borderId="37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4" fontId="4" fillId="0" borderId="43" xfId="15" applyNumberFormat="1" applyFont="1" applyFill="1" applyBorder="1" applyAlignment="1">
      <alignment horizontal="right" vertical="center"/>
      <protection/>
    </xf>
    <xf numFmtId="14" fontId="32" fillId="0" borderId="37" xfId="15" applyNumberFormat="1" applyFont="1" applyBorder="1" applyAlignment="1">
      <alignment horizontal="left" wrapText="1"/>
      <protection/>
    </xf>
    <xf numFmtId="0" fontId="32" fillId="0" borderId="38" xfId="15" applyNumberFormat="1" applyFont="1" applyBorder="1" applyAlignment="1">
      <alignment horizontal="left" wrapText="1"/>
      <protection/>
    </xf>
    <xf numFmtId="0" fontId="22" fillId="2" borderId="11" xfId="0" applyFont="1" applyFill="1" applyBorder="1" applyAlignment="1">
      <alignment horizontal="right"/>
    </xf>
    <xf numFmtId="0" fontId="22" fillId="2" borderId="2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14" fontId="4" fillId="2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68" fontId="26" fillId="2" borderId="22" xfId="0" applyNumberFormat="1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4" fillId="3" borderId="74" xfId="0" applyFont="1" applyFill="1" applyBorder="1" applyAlignment="1">
      <alignment horizontal="center"/>
    </xf>
    <xf numFmtId="0" fontId="24" fillId="3" borderId="75" xfId="0" applyFont="1" applyFill="1" applyBorder="1" applyAlignment="1">
      <alignment horizontal="center"/>
    </xf>
    <xf numFmtId="0" fontId="24" fillId="3" borderId="76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left"/>
    </xf>
    <xf numFmtId="0" fontId="24" fillId="3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27" fillId="2" borderId="29" xfId="0" applyNumberFormat="1" applyFont="1" applyFill="1" applyBorder="1" applyAlignment="1">
      <alignment horizontal="left"/>
    </xf>
    <xf numFmtId="14" fontId="27" fillId="2" borderId="77" xfId="0" applyNumberFormat="1" applyFont="1" applyFill="1" applyBorder="1" applyAlignment="1">
      <alignment horizontal="left"/>
    </xf>
    <xf numFmtId="14" fontId="5" fillId="2" borderId="11" xfId="0" applyNumberFormat="1" applyFont="1" applyFill="1" applyBorder="1" applyAlignment="1">
      <alignment horizontal="left"/>
    </xf>
    <xf numFmtId="14" fontId="5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4" fontId="22" fillId="2" borderId="11" xfId="0" applyNumberFormat="1" applyFont="1" applyFill="1" applyBorder="1" applyAlignment="1">
      <alignment horizontal="center"/>
    </xf>
    <xf numFmtId="14" fontId="22" fillId="2" borderId="12" xfId="0" applyNumberFormat="1" applyFont="1" applyFill="1" applyBorder="1" applyAlignment="1">
      <alignment horizontal="center"/>
    </xf>
    <xf numFmtId="4" fontId="4" fillId="0" borderId="16" xfId="15" applyNumberFormat="1" applyFont="1" applyFill="1" applyBorder="1" applyAlignment="1">
      <alignment horizontal="center" vertical="center"/>
      <protection/>
    </xf>
    <xf numFmtId="0" fontId="4" fillId="0" borderId="17" xfId="15" applyNumberFormat="1" applyFont="1" applyFill="1" applyBorder="1" applyAlignment="1">
      <alignment horizontal="center" vertical="center"/>
      <protection/>
    </xf>
    <xf numFmtId="0" fontId="4" fillId="0" borderId="18" xfId="15" applyNumberFormat="1" applyFont="1" applyFill="1" applyBorder="1" applyAlignment="1">
      <alignment horizontal="center" vertical="center"/>
      <protection/>
    </xf>
    <xf numFmtId="17" fontId="24" fillId="0" borderId="3" xfId="0" applyNumberFormat="1" applyFont="1" applyFill="1" applyBorder="1" applyAlignment="1">
      <alignment horizontal="left"/>
    </xf>
    <xf numFmtId="17" fontId="26" fillId="0" borderId="13" xfId="15" applyNumberFormat="1" applyFont="1" applyFill="1" applyBorder="1" applyAlignment="1">
      <alignment horizontal="left" wrapText="1"/>
      <protection/>
    </xf>
  </cellXfs>
  <cellStyles count="13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Βασικό_Φύλλο1" xfId="18"/>
    <cellStyle name="Comma" xfId="19"/>
    <cellStyle name="Comma [0]" xfId="20"/>
    <cellStyle name="Κόμμα_B1993" xfId="21"/>
    <cellStyle name="Currency" xfId="22"/>
    <cellStyle name="Currency [0]" xfId="23"/>
    <cellStyle name="Percent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">
      <selection activeCell="J21" sqref="J2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207"/>
      <c r="D3" s="207"/>
      <c r="E3" s="207"/>
      <c r="F3" s="207"/>
    </row>
    <row r="4" spans="1:12" s="113" customFormat="1" ht="14.25">
      <c r="A4" s="103" t="s">
        <v>3</v>
      </c>
      <c r="B4" s="104"/>
      <c r="C4" s="104"/>
      <c r="D4" s="104"/>
      <c r="E4" s="104"/>
      <c r="F4" s="104"/>
      <c r="G4" s="104"/>
      <c r="H4" s="104"/>
      <c r="I4" s="105"/>
      <c r="J4" s="111"/>
      <c r="K4" s="112"/>
      <c r="L4" s="112"/>
    </row>
    <row r="5" spans="1:12" s="113" customFormat="1" ht="14.25">
      <c r="A5" s="106" t="s">
        <v>61</v>
      </c>
      <c r="B5" s="44"/>
      <c r="C5" s="44"/>
      <c r="D5" s="44"/>
      <c r="E5" s="44"/>
      <c r="F5" s="44"/>
      <c r="G5" s="44"/>
      <c r="H5" s="44"/>
      <c r="I5" s="107"/>
      <c r="J5" s="111"/>
      <c r="K5" s="112"/>
      <c r="L5" s="112"/>
    </row>
    <row r="6" spans="1:12" s="113" customFormat="1" ht="14.25">
      <c r="A6" s="108" t="s">
        <v>62</v>
      </c>
      <c r="B6" s="109"/>
      <c r="C6" s="109"/>
      <c r="D6" s="109"/>
      <c r="E6" s="109"/>
      <c r="F6" s="109"/>
      <c r="G6" s="109"/>
      <c r="H6" s="109"/>
      <c r="I6" s="110"/>
      <c r="J6" s="111"/>
      <c r="K6" s="112"/>
      <c r="L6" s="112"/>
    </row>
    <row r="7" spans="1:12" s="113" customFormat="1" ht="14.25">
      <c r="A7" s="106" t="s">
        <v>33</v>
      </c>
      <c r="B7" s="44"/>
      <c r="C7" s="44"/>
      <c r="D7" s="44"/>
      <c r="E7" s="44"/>
      <c r="F7" s="44"/>
      <c r="G7" s="44"/>
      <c r="H7" s="44"/>
      <c r="I7" s="107"/>
      <c r="J7" s="111"/>
      <c r="K7" s="112"/>
      <c r="L7" s="112"/>
    </row>
    <row r="8" spans="1:12" s="113" customFormat="1" ht="14.25">
      <c r="A8" s="106"/>
      <c r="B8" s="44"/>
      <c r="C8" s="44"/>
      <c r="D8" s="44"/>
      <c r="E8" s="44"/>
      <c r="F8" s="44"/>
      <c r="G8" s="44"/>
      <c r="H8" s="44"/>
      <c r="I8" s="107"/>
      <c r="J8" s="111"/>
      <c r="K8" s="112"/>
      <c r="L8" s="112"/>
    </row>
    <row r="9" spans="1:12" s="12" customFormat="1" ht="14.25">
      <c r="A9" s="482"/>
      <c r="B9" s="483"/>
      <c r="C9" s="483"/>
      <c r="D9" s="483"/>
      <c r="E9" s="483"/>
      <c r="F9" s="483"/>
      <c r="G9" s="483"/>
      <c r="H9" s="483"/>
      <c r="I9" s="484"/>
      <c r="J9" s="7"/>
      <c r="K9" s="6"/>
      <c r="L9" s="6"/>
    </row>
    <row r="10" spans="1:12" s="12" customFormat="1" ht="14.25">
      <c r="A10" s="21"/>
      <c r="B10" s="21"/>
      <c r="C10" s="21"/>
      <c r="D10" s="21"/>
      <c r="E10" s="21"/>
      <c r="F10" s="21"/>
      <c r="G10" s="21"/>
      <c r="H10" s="21"/>
      <c r="I10" s="21"/>
      <c r="J10" s="5"/>
      <c r="K10" s="6"/>
      <c r="L10" s="6"/>
    </row>
    <row r="11" spans="1:12" s="12" customFormat="1" ht="14.25">
      <c r="A11" s="17"/>
      <c r="B11" s="17"/>
      <c r="C11" s="17"/>
      <c r="D11" s="17"/>
      <c r="E11" s="17"/>
      <c r="F11" s="17"/>
      <c r="G11" s="17"/>
      <c r="H11" s="17"/>
      <c r="I11" s="17"/>
      <c r="J11" s="5"/>
      <c r="K11" s="6"/>
      <c r="L11" s="6"/>
    </row>
    <row r="12" spans="1:12" s="12" customFormat="1" ht="14.25">
      <c r="A12" s="17"/>
      <c r="B12" s="17"/>
      <c r="C12" s="17"/>
      <c r="D12" s="17"/>
      <c r="E12" s="17"/>
      <c r="F12" s="17"/>
      <c r="G12" s="17"/>
      <c r="H12" s="17"/>
      <c r="I12" s="17"/>
      <c r="J12" s="5"/>
      <c r="K12" s="6"/>
      <c r="L12" s="6"/>
    </row>
    <row r="13" spans="1:12" s="16" customFormat="1" ht="14.25">
      <c r="A13" s="22"/>
      <c r="B13" s="47" t="s">
        <v>27</v>
      </c>
      <c r="C13" s="590" t="s">
        <v>216</v>
      </c>
      <c r="D13" s="590"/>
      <c r="E13" s="54"/>
      <c r="F13" s="48"/>
      <c r="G13" s="33"/>
      <c r="H13" s="21"/>
      <c r="I13" s="45"/>
      <c r="J13" s="23"/>
      <c r="K13" s="4"/>
      <c r="L13" s="4"/>
    </row>
    <row r="14" spans="1:12" s="16" customFormat="1" ht="4.5" customHeight="1">
      <c r="A14" s="24"/>
      <c r="B14" s="49"/>
      <c r="C14" s="50"/>
      <c r="D14" s="51"/>
      <c r="E14" s="13"/>
      <c r="F14" s="51"/>
      <c r="G14" s="34"/>
      <c r="H14" s="17"/>
      <c r="I14" s="46"/>
      <c r="J14" s="23"/>
      <c r="K14" s="4"/>
      <c r="L14" s="4"/>
    </row>
    <row r="15" spans="1:12" s="16" customFormat="1" ht="14.25">
      <c r="A15" s="24"/>
      <c r="B15" s="49" t="s">
        <v>32</v>
      </c>
      <c r="C15" s="50" t="s">
        <v>68</v>
      </c>
      <c r="D15" s="51"/>
      <c r="E15" s="13"/>
      <c r="F15" s="51"/>
      <c r="G15" s="34"/>
      <c r="H15" s="17"/>
      <c r="I15" s="46"/>
      <c r="J15" s="23"/>
      <c r="K15" s="4"/>
      <c r="L15" s="4"/>
    </row>
    <row r="16" spans="1:12" s="16" customFormat="1" ht="4.5" customHeight="1">
      <c r="A16" s="24"/>
      <c r="B16" s="49"/>
      <c r="C16" s="51"/>
      <c r="D16" s="51"/>
      <c r="E16" s="13"/>
      <c r="F16" s="51"/>
      <c r="G16" s="34"/>
      <c r="H16" s="17"/>
      <c r="I16" s="46"/>
      <c r="J16" s="23"/>
      <c r="K16" s="4"/>
      <c r="L16" s="4"/>
    </row>
    <row r="17" spans="1:12" s="16" customFormat="1" ht="14.25">
      <c r="A17" s="24"/>
      <c r="B17" s="49" t="s">
        <v>6</v>
      </c>
      <c r="C17" s="261" t="s">
        <v>201</v>
      </c>
      <c r="D17" s="261"/>
      <c r="E17" s="233"/>
      <c r="F17" s="262"/>
      <c r="G17" s="234"/>
      <c r="H17" s="17"/>
      <c r="I17" s="46"/>
      <c r="J17" s="23"/>
      <c r="K17" s="4"/>
      <c r="L17" s="4"/>
    </row>
    <row r="18" spans="1:12" s="16" customFormat="1" ht="4.5" customHeight="1">
      <c r="A18" s="24"/>
      <c r="B18" s="49"/>
      <c r="C18" s="261"/>
      <c r="D18" s="261"/>
      <c r="E18" s="233"/>
      <c r="F18" s="261"/>
      <c r="G18" s="235"/>
      <c r="H18" s="17"/>
      <c r="I18" s="46"/>
      <c r="J18" s="23"/>
      <c r="K18" s="4"/>
      <c r="L18" s="4"/>
    </row>
    <row r="19" spans="1:12" s="16" customFormat="1" ht="13.5" customHeight="1">
      <c r="A19" s="24"/>
      <c r="B19" s="49"/>
      <c r="C19" s="261" t="s">
        <v>202</v>
      </c>
      <c r="D19" s="261"/>
      <c r="E19" s="233"/>
      <c r="F19" s="262"/>
      <c r="G19" s="234"/>
      <c r="H19" s="17"/>
      <c r="I19" s="46"/>
      <c r="J19" s="23"/>
      <c r="K19" s="4"/>
      <c r="L19" s="4"/>
    </row>
    <row r="20" spans="1:12" s="16" customFormat="1" ht="4.5" customHeight="1">
      <c r="A20" s="24"/>
      <c r="B20" s="49"/>
      <c r="C20" s="51"/>
      <c r="D20" s="51"/>
      <c r="E20" s="13"/>
      <c r="F20" s="51"/>
      <c r="G20" s="34"/>
      <c r="H20" s="17"/>
      <c r="I20" s="46"/>
      <c r="J20" s="23"/>
      <c r="K20" s="4"/>
      <c r="L20" s="4"/>
    </row>
    <row r="21" spans="1:12" s="16" customFormat="1" ht="13.5" customHeight="1">
      <c r="A21" s="24"/>
      <c r="B21" s="49"/>
      <c r="C21" s="488"/>
      <c r="D21" s="488"/>
      <c r="E21" s="488"/>
      <c r="F21" s="488"/>
      <c r="G21" s="35"/>
      <c r="H21" s="17"/>
      <c r="I21" s="46"/>
      <c r="J21" s="23"/>
      <c r="K21" s="4"/>
      <c r="L21" s="4"/>
    </row>
    <row r="22" spans="1:12" s="16" customFormat="1" ht="4.5" customHeight="1">
      <c r="A22" s="24"/>
      <c r="B22" s="49"/>
      <c r="C22" s="51"/>
      <c r="D22" s="51"/>
      <c r="E22" s="13"/>
      <c r="F22" s="51"/>
      <c r="G22" s="34"/>
      <c r="H22" s="17"/>
      <c r="I22" s="46"/>
      <c r="J22" s="23"/>
      <c r="K22" s="4"/>
      <c r="L22" s="4"/>
    </row>
    <row r="23" spans="1:12" s="16" customFormat="1" ht="13.5" customHeight="1">
      <c r="A23" s="24"/>
      <c r="B23" s="49"/>
      <c r="C23" s="488"/>
      <c r="D23" s="488"/>
      <c r="E23" s="488"/>
      <c r="F23" s="488"/>
      <c r="G23" s="488"/>
      <c r="H23" s="488"/>
      <c r="I23" s="46"/>
      <c r="J23" s="23"/>
      <c r="K23" s="4"/>
      <c r="L23" s="4"/>
    </row>
    <row r="24" spans="1:12" s="16" customFormat="1" ht="4.5" customHeight="1">
      <c r="A24" s="24"/>
      <c r="B24" s="49"/>
      <c r="C24" s="51"/>
      <c r="D24" s="51"/>
      <c r="E24" s="13"/>
      <c r="F24" s="51"/>
      <c r="G24" s="34"/>
      <c r="H24" s="17"/>
      <c r="I24" s="46"/>
      <c r="J24" s="23"/>
      <c r="K24" s="4"/>
      <c r="L24" s="4"/>
    </row>
    <row r="25" spans="1:12" s="16" customFormat="1" ht="4.5" customHeight="1">
      <c r="A25" s="24"/>
      <c r="B25" s="49"/>
      <c r="C25" s="51"/>
      <c r="D25" s="51"/>
      <c r="E25" s="13"/>
      <c r="F25" s="51"/>
      <c r="G25" s="34"/>
      <c r="H25" s="17"/>
      <c r="I25" s="46"/>
      <c r="J25" s="23"/>
      <c r="K25" s="4"/>
      <c r="L25" s="4"/>
    </row>
    <row r="26" spans="1:12" s="16" customFormat="1" ht="14.25">
      <c r="A26" s="24"/>
      <c r="B26" s="49" t="s">
        <v>24</v>
      </c>
      <c r="C26" s="486">
        <f>'ΠΡΟΥΠΟΛΟΓΙΣΜΟΣ '!X36</f>
        <v>74400</v>
      </c>
      <c r="D26" s="486"/>
      <c r="E26" s="13"/>
      <c r="F26" s="52"/>
      <c r="G26" s="34"/>
      <c r="H26" s="17"/>
      <c r="I26" s="46"/>
      <c r="J26" s="23"/>
      <c r="K26" s="4"/>
      <c r="L26" s="4"/>
    </row>
    <row r="27" spans="1:12" s="16" customFormat="1" ht="4.5" customHeight="1">
      <c r="A27" s="24"/>
      <c r="B27" s="49"/>
      <c r="C27" s="52"/>
      <c r="D27" s="52"/>
      <c r="E27" s="13"/>
      <c r="F27" s="52"/>
      <c r="G27" s="34"/>
      <c r="H27" s="17"/>
      <c r="I27" s="46"/>
      <c r="J27" s="23"/>
      <c r="K27" s="4"/>
      <c r="L27" s="4"/>
    </row>
    <row r="28" spans="1:12" s="16" customFormat="1" ht="14.25">
      <c r="A28" s="25"/>
      <c r="B28" s="53" t="s">
        <v>28</v>
      </c>
      <c r="C28" s="487">
        <v>20000</v>
      </c>
      <c r="D28" s="487"/>
      <c r="E28" s="274" t="s">
        <v>119</v>
      </c>
      <c r="F28" s="238"/>
      <c r="G28" s="101"/>
      <c r="H28" s="26"/>
      <c r="I28" s="39"/>
      <c r="J28" s="23"/>
      <c r="K28" s="4"/>
      <c r="L28" s="4"/>
    </row>
    <row r="29" spans="1:12" s="16" customFormat="1" ht="12.75">
      <c r="A29" s="17"/>
      <c r="B29" s="18"/>
      <c r="C29" s="17"/>
      <c r="D29" s="19"/>
      <c r="E29" s="20"/>
      <c r="F29" s="17"/>
      <c r="G29" s="17"/>
      <c r="H29" s="17"/>
      <c r="I29" s="17"/>
      <c r="J29" s="5"/>
      <c r="K29" s="4"/>
      <c r="L29" s="4"/>
    </row>
    <row r="30" spans="1:12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5"/>
      <c r="K30" s="4"/>
      <c r="L30" s="4"/>
    </row>
    <row r="31" spans="1:12" s="16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5"/>
      <c r="K31" s="4"/>
      <c r="L31" s="4"/>
    </row>
    <row r="32" spans="1:12" s="16" customFormat="1" ht="14.25">
      <c r="A32" s="55"/>
      <c r="B32" s="56" t="s">
        <v>26</v>
      </c>
      <c r="C32" s="56"/>
      <c r="D32" s="56"/>
      <c r="E32" s="56"/>
      <c r="F32" s="41"/>
      <c r="G32" s="41"/>
      <c r="H32" s="41"/>
      <c r="I32" s="42"/>
      <c r="J32" s="5"/>
      <c r="K32" s="4"/>
      <c r="L32" s="4"/>
    </row>
    <row r="33" spans="1:12" s="16" customFormat="1" ht="14.25">
      <c r="A33" s="27"/>
      <c r="B33" s="40"/>
      <c r="C33" s="40"/>
      <c r="D33" s="40"/>
      <c r="E33" s="40"/>
      <c r="F33" s="18"/>
      <c r="G33" s="18"/>
      <c r="H33" s="18"/>
      <c r="I33" s="28"/>
      <c r="J33" s="5"/>
      <c r="K33" s="4"/>
      <c r="L33" s="4"/>
    </row>
    <row r="34" spans="1:12" s="16" customFormat="1" ht="13.5" customHeight="1">
      <c r="A34" s="27"/>
      <c r="B34" s="485" t="s">
        <v>29</v>
      </c>
      <c r="C34" s="485"/>
      <c r="D34" s="485"/>
      <c r="E34" s="40"/>
      <c r="F34" s="18"/>
      <c r="G34" s="18"/>
      <c r="H34" s="18"/>
      <c r="I34" s="28"/>
      <c r="J34" s="5"/>
      <c r="K34" s="4"/>
      <c r="L34" s="4"/>
    </row>
    <row r="35" spans="1:12" s="16" customFormat="1" ht="4.5" customHeight="1">
      <c r="A35" s="27"/>
      <c r="B35" s="40"/>
      <c r="C35" s="40"/>
      <c r="D35" s="40"/>
      <c r="E35" s="40"/>
      <c r="F35" s="18"/>
      <c r="G35" s="18"/>
      <c r="H35" s="18"/>
      <c r="I35" s="28"/>
      <c r="J35" s="5"/>
      <c r="K35" s="4"/>
      <c r="L35" s="4"/>
    </row>
    <row r="36" spans="1:12" s="16" customFormat="1" ht="14.25">
      <c r="A36" s="27"/>
      <c r="B36" s="485" t="s">
        <v>30</v>
      </c>
      <c r="C36" s="485"/>
      <c r="D36" s="485"/>
      <c r="E36" s="40"/>
      <c r="F36" s="18"/>
      <c r="G36" s="18"/>
      <c r="H36" s="18"/>
      <c r="I36" s="28"/>
      <c r="J36" s="5"/>
      <c r="K36" s="4"/>
      <c r="L36" s="4"/>
    </row>
    <row r="37" spans="1:12" s="16" customFormat="1" ht="4.5" customHeight="1">
      <c r="A37" s="27"/>
      <c r="B37" s="40"/>
      <c r="C37" s="40"/>
      <c r="D37" s="40"/>
      <c r="E37" s="40"/>
      <c r="F37" s="18"/>
      <c r="G37" s="18"/>
      <c r="H37" s="18"/>
      <c r="I37" s="28"/>
      <c r="J37" s="5"/>
      <c r="K37" s="4"/>
      <c r="L37" s="4"/>
    </row>
    <row r="38" spans="1:12" s="16" customFormat="1" ht="14.25">
      <c r="A38" s="27"/>
      <c r="B38" s="485" t="s">
        <v>31</v>
      </c>
      <c r="C38" s="485"/>
      <c r="D38" s="485"/>
      <c r="E38" s="40"/>
      <c r="F38" s="18"/>
      <c r="G38" s="18"/>
      <c r="H38" s="18"/>
      <c r="I38" s="28"/>
      <c r="J38" s="5"/>
      <c r="K38" s="4"/>
      <c r="L38" s="4"/>
    </row>
    <row r="39" spans="1:12" s="16" customFormat="1" ht="4.5" customHeight="1">
      <c r="A39" s="27"/>
      <c r="B39" s="40"/>
      <c r="C39" s="40"/>
      <c r="D39" s="40"/>
      <c r="E39" s="40"/>
      <c r="F39" s="18"/>
      <c r="G39" s="18"/>
      <c r="H39" s="18"/>
      <c r="I39" s="28"/>
      <c r="J39" s="5"/>
      <c r="K39" s="4"/>
      <c r="L39" s="4"/>
    </row>
    <row r="40" spans="1:12" s="16" customFormat="1" ht="14.25">
      <c r="A40" s="27"/>
      <c r="B40" s="432" t="s">
        <v>115</v>
      </c>
      <c r="C40" s="432"/>
      <c r="D40" s="432"/>
      <c r="E40" s="40"/>
      <c r="F40" s="18"/>
      <c r="G40" s="18"/>
      <c r="H40" s="18"/>
      <c r="I40" s="28"/>
      <c r="J40" s="5"/>
      <c r="K40" s="4"/>
      <c r="L40" s="4"/>
    </row>
    <row r="41" spans="1:12" s="16" customFormat="1" ht="4.5" customHeight="1">
      <c r="A41" s="27"/>
      <c r="B41" s="40"/>
      <c r="C41" s="40"/>
      <c r="D41" s="40"/>
      <c r="E41" s="40"/>
      <c r="F41" s="18"/>
      <c r="G41" s="18"/>
      <c r="H41" s="18"/>
      <c r="I41" s="28"/>
      <c r="J41" s="5"/>
      <c r="K41" s="4"/>
      <c r="L41" s="4"/>
    </row>
    <row r="42" spans="1:12" s="16" customFormat="1" ht="14.25">
      <c r="A42" s="29"/>
      <c r="B42" s="44" t="s">
        <v>64</v>
      </c>
      <c r="E42" s="14"/>
      <c r="F42" s="5"/>
      <c r="G42" s="5"/>
      <c r="H42" s="5"/>
      <c r="I42" s="30"/>
      <c r="J42" s="5"/>
      <c r="K42" s="4"/>
      <c r="L42" s="4"/>
    </row>
    <row r="43" spans="1:12" s="16" customFormat="1" ht="4.5" customHeight="1">
      <c r="A43" s="29"/>
      <c r="B43" s="44"/>
      <c r="C43" s="44"/>
      <c r="D43" s="44"/>
      <c r="E43" s="14"/>
      <c r="F43" s="5"/>
      <c r="G43" s="5"/>
      <c r="H43" s="5"/>
      <c r="I43" s="30"/>
      <c r="J43" s="5"/>
      <c r="K43" s="4"/>
      <c r="L43" s="4"/>
    </row>
    <row r="44" spans="1:12" s="206" customFormat="1" ht="14.25">
      <c r="A44" s="201"/>
      <c r="B44" s="485"/>
      <c r="C44" s="485"/>
      <c r="D44" s="485"/>
      <c r="E44" s="205"/>
      <c r="F44" s="203"/>
      <c r="G44" s="203"/>
      <c r="H44" s="203"/>
      <c r="I44" s="204"/>
      <c r="J44" s="203"/>
      <c r="K44" s="202"/>
      <c r="L44" s="202"/>
    </row>
    <row r="45" spans="1:12" s="16" customFormat="1" ht="4.5" customHeight="1">
      <c r="A45" s="29"/>
      <c r="B45" s="44"/>
      <c r="C45" s="44"/>
      <c r="D45" s="44"/>
      <c r="E45" s="14"/>
      <c r="F45" s="5"/>
      <c r="G45" s="5"/>
      <c r="H45" s="5"/>
      <c r="I45" s="30"/>
      <c r="J45" s="5"/>
      <c r="K45" s="4"/>
      <c r="L45" s="4"/>
    </row>
    <row r="46" spans="1:12" s="16" customFormat="1" ht="14.25">
      <c r="A46" s="29"/>
      <c r="C46" s="44"/>
      <c r="D46" s="44"/>
      <c r="E46" s="14"/>
      <c r="F46" s="5"/>
      <c r="G46" s="5"/>
      <c r="H46" s="5"/>
      <c r="I46" s="30"/>
      <c r="J46" s="5"/>
      <c r="K46" s="4"/>
      <c r="L46" s="4"/>
    </row>
    <row r="47" spans="1:12" s="16" customFormat="1" ht="14.25">
      <c r="A47" s="29"/>
      <c r="B47" s="44"/>
      <c r="C47" s="44"/>
      <c r="D47" s="44"/>
      <c r="E47" s="14"/>
      <c r="F47" s="5"/>
      <c r="G47" s="5"/>
      <c r="H47" s="5"/>
      <c r="I47" s="30"/>
      <c r="J47" s="5"/>
      <c r="K47" s="4"/>
      <c r="L47" s="4"/>
    </row>
    <row r="48" spans="1:12" s="16" customFormat="1" ht="14.25">
      <c r="A48" s="29"/>
      <c r="B48" s="44"/>
      <c r="C48" s="44"/>
      <c r="D48" s="44"/>
      <c r="E48" s="14"/>
      <c r="F48" s="5"/>
      <c r="G48" s="5"/>
      <c r="H48" s="5"/>
      <c r="I48" s="30"/>
      <c r="J48" s="5"/>
      <c r="K48" s="4"/>
      <c r="L48" s="4"/>
    </row>
    <row r="49" spans="1:12" s="16" customFormat="1" ht="15" customHeight="1">
      <c r="A49" s="433"/>
      <c r="B49" s="427"/>
      <c r="C49" s="427"/>
      <c r="D49" s="427"/>
      <c r="E49" s="427"/>
      <c r="F49" s="427"/>
      <c r="G49" s="427"/>
      <c r="H49" s="427"/>
      <c r="I49" s="422"/>
      <c r="J49" s="17"/>
      <c r="K49" s="4"/>
      <c r="L49" s="4"/>
    </row>
    <row r="50" spans="1:12" s="16" customFormat="1" ht="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4"/>
      <c r="L50" s="4"/>
    </row>
    <row r="51" spans="1:12" s="16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4"/>
      <c r="L51" s="4"/>
    </row>
    <row r="52" spans="1:12" s="16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4"/>
      <c r="L52" s="4"/>
    </row>
    <row r="53" spans="1:12" s="16" customFormat="1" ht="14.25" customHeight="1">
      <c r="A53" s="5"/>
      <c r="B53" s="5"/>
      <c r="C53" s="5"/>
      <c r="D53" s="5"/>
      <c r="E53" s="494"/>
      <c r="F53" s="494"/>
      <c r="G53" s="494"/>
      <c r="H53" s="494"/>
      <c r="I53" s="494"/>
      <c r="J53" s="5"/>
      <c r="K53" s="4"/>
      <c r="L53" s="4"/>
    </row>
    <row r="54" spans="1:10" s="15" customFormat="1" ht="14.25">
      <c r="A54" s="57"/>
      <c r="B54" s="58"/>
      <c r="C54" s="58"/>
      <c r="D54" s="89"/>
      <c r="E54" s="237" t="s">
        <v>41</v>
      </c>
      <c r="F54" s="489">
        <v>43053</v>
      </c>
      <c r="G54" s="489"/>
      <c r="H54" s="489"/>
      <c r="I54" s="90"/>
      <c r="J54" s="31"/>
    </row>
    <row r="55" spans="1:10" s="15" customFormat="1" ht="14.25">
      <c r="A55" s="59"/>
      <c r="B55" s="14"/>
      <c r="C55" s="14"/>
      <c r="D55" s="14"/>
      <c r="E55" s="14"/>
      <c r="F55" s="14"/>
      <c r="G55" s="14"/>
      <c r="H55" s="14"/>
      <c r="I55" s="60"/>
      <c r="J55" s="31"/>
    </row>
    <row r="56" spans="1:10" s="15" customFormat="1" ht="14.25">
      <c r="A56" s="59"/>
      <c r="B56" s="14"/>
      <c r="C56" s="14"/>
      <c r="D56" s="495" t="s">
        <v>59</v>
      </c>
      <c r="E56" s="495"/>
      <c r="F56" s="495"/>
      <c r="G56" s="495"/>
      <c r="H56" s="495"/>
      <c r="I56" s="496"/>
      <c r="J56" s="31"/>
    </row>
    <row r="57" spans="1:10" s="15" customFormat="1" ht="14.25">
      <c r="A57" s="59"/>
      <c r="B57" s="14"/>
      <c r="C57" s="14"/>
      <c r="D57" s="14"/>
      <c r="E57" s="14"/>
      <c r="F57" s="14"/>
      <c r="G57" s="14"/>
      <c r="H57" s="14"/>
      <c r="I57" s="60"/>
      <c r="J57" s="31"/>
    </row>
    <row r="58" spans="1:10" s="15" customFormat="1" ht="14.25">
      <c r="A58" s="59"/>
      <c r="B58" s="14"/>
      <c r="C58" s="14"/>
      <c r="D58" s="14"/>
      <c r="E58" s="14"/>
      <c r="F58" s="14"/>
      <c r="G58" s="14"/>
      <c r="H58" s="14"/>
      <c r="I58" s="60"/>
      <c r="J58" s="31"/>
    </row>
    <row r="59" spans="1:10" s="15" customFormat="1" ht="14.25">
      <c r="A59" s="59"/>
      <c r="B59" s="14"/>
      <c r="C59" s="14"/>
      <c r="D59" s="490" t="str">
        <f>'[1]τεχν. εκθεση '!D42:H42</f>
        <v>Νικόλαος Γ. Καραγιάννης</v>
      </c>
      <c r="E59" s="490"/>
      <c r="F59" s="490"/>
      <c r="G59" s="490"/>
      <c r="H59" s="490"/>
      <c r="I59" s="491"/>
      <c r="J59" s="31"/>
    </row>
    <row r="60" spans="1:10" s="15" customFormat="1" ht="14.25">
      <c r="A60" s="61"/>
      <c r="B60" s="62"/>
      <c r="C60" s="62"/>
      <c r="D60" s="492" t="str">
        <f>'[1]τεχν. εκθεση '!D43:H43</f>
        <v> Πολιτικός Μηχανικός ΤΕ</v>
      </c>
      <c r="E60" s="492"/>
      <c r="F60" s="492"/>
      <c r="G60" s="492"/>
      <c r="H60" s="492"/>
      <c r="I60" s="493"/>
      <c r="J60" s="31"/>
    </row>
    <row r="61" spans="1:10" s="16" customFormat="1" ht="12.75">
      <c r="A61" s="32"/>
      <c r="B61" s="32"/>
      <c r="C61" s="32"/>
      <c r="D61" s="5"/>
      <c r="E61" s="5"/>
      <c r="F61" s="5"/>
      <c r="G61" s="5"/>
      <c r="H61" s="5"/>
      <c r="I61" s="5"/>
      <c r="J61" s="32"/>
    </row>
    <row r="62" spans="4:9" s="12" customFormat="1" ht="14.25">
      <c r="D62" s="6"/>
      <c r="E62" s="6"/>
      <c r="F62" s="6"/>
      <c r="G62" s="6"/>
      <c r="H62" s="6"/>
      <c r="I62" s="6"/>
    </row>
    <row r="63" spans="4:9" s="12" customFormat="1" ht="14.25">
      <c r="D63" s="6"/>
      <c r="E63" s="6"/>
      <c r="F63" s="6"/>
      <c r="G63" s="6"/>
      <c r="H63" s="6"/>
      <c r="I63" s="6"/>
    </row>
    <row r="64" spans="4:9" s="12" customFormat="1" ht="14.25">
      <c r="D64" s="6"/>
      <c r="E64" s="6"/>
      <c r="F64" s="6"/>
      <c r="G64" s="6"/>
      <c r="H64" s="217" t="s">
        <v>113</v>
      </c>
      <c r="I64" s="43" t="s">
        <v>65</v>
      </c>
    </row>
    <row r="65" s="12" customFormat="1" ht="14.25"/>
    <row r="66" s="12" customFormat="1" ht="14.25"/>
    <row r="67" s="12" customFormat="1" ht="14.25"/>
  </sheetData>
  <mergeCells count="17"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  <mergeCell ref="A9:I9"/>
    <mergeCell ref="B34:D34"/>
    <mergeCell ref="C26:D26"/>
    <mergeCell ref="C28:D28"/>
    <mergeCell ref="C23:H23"/>
    <mergeCell ref="C21:F21"/>
    <mergeCell ref="C13:D13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workbookViewId="0" topLeftCell="A1">
      <selection activeCell="A9" sqref="A9:IV73"/>
    </sheetView>
  </sheetViews>
  <sheetFormatPr defaultColWidth="9.00390625" defaultRowHeight="12.75"/>
  <cols>
    <col min="1" max="1" width="2.25390625" style="69" customWidth="1"/>
    <col min="2" max="2" width="31.375" style="1" customWidth="1"/>
    <col min="3" max="3" width="6.125" style="154" customWidth="1"/>
    <col min="4" max="4" width="5.625" style="1" customWidth="1"/>
    <col min="5" max="5" width="5.875" style="0" customWidth="1"/>
    <col min="6" max="6" width="29.375" style="0" hidden="1" customWidth="1"/>
    <col min="7" max="7" width="7.625" style="356" customWidth="1"/>
    <col min="8" max="8" width="7.25390625" style="363" customWidth="1"/>
    <col min="9" max="9" width="4.625" style="0" customWidth="1"/>
    <col min="10" max="11" width="5.75390625" style="0" customWidth="1"/>
    <col min="12" max="12" width="6.75390625" style="377" customWidth="1"/>
    <col min="13" max="13" width="7.375" style="374" customWidth="1"/>
    <col min="14" max="14" width="7.125" style="374" customWidth="1"/>
    <col min="15" max="15" width="7.875" style="374" customWidth="1"/>
    <col min="16" max="16" width="7.00390625" style="374" customWidth="1"/>
    <col min="17" max="19" width="5.75390625" style="374" customWidth="1"/>
    <col min="20" max="20" width="5.75390625" style="369" customWidth="1"/>
    <col min="21" max="37" width="5.75390625" style="0" customWidth="1"/>
  </cols>
  <sheetData>
    <row r="1" spans="1:20" s="10" customFormat="1" ht="12.75" customHeight="1">
      <c r="A1" s="70" t="s">
        <v>3</v>
      </c>
      <c r="B1" s="71"/>
      <c r="C1" s="497" t="s">
        <v>32</v>
      </c>
      <c r="D1" s="497"/>
      <c r="E1" s="498" t="str">
        <f>ΕΞΩΦΥΛΛΟ!C15</f>
        <v>ΓΡΕΒΕΝΩΝ</v>
      </c>
      <c r="F1" s="498"/>
      <c r="G1" s="498"/>
      <c r="H1" s="359"/>
      <c r="L1" s="364"/>
      <c r="M1" s="370"/>
      <c r="N1" s="370"/>
      <c r="O1" s="370"/>
      <c r="P1" s="370"/>
      <c r="Q1" s="370"/>
      <c r="R1" s="370"/>
      <c r="S1" s="370"/>
      <c r="T1" s="366"/>
    </row>
    <row r="2" spans="1:20" s="10" customFormat="1" ht="10.5">
      <c r="A2" s="70" t="str">
        <f>ΕΞΩΦΥΛΛΟ!A5</f>
        <v>ΝΟΜΟΣ ΓΡΕΒΕΝΩΝ</v>
      </c>
      <c r="B2" s="71"/>
      <c r="C2" s="151"/>
      <c r="D2" s="43" t="s">
        <v>6</v>
      </c>
      <c r="E2" s="499" t="str">
        <f>ΕΞΩΦΥΛΛΟ!C17</f>
        <v>ΑΝΑΚΑΤΑΣΚΕΥΗ ΔΗΜΟΤΙΚΟΥ ΟΔΙΚΟΥ </v>
      </c>
      <c r="F2" s="499"/>
      <c r="G2" s="499"/>
      <c r="H2" s="499"/>
      <c r="L2" s="364"/>
      <c r="M2" s="370"/>
      <c r="N2" s="370"/>
      <c r="O2" s="370"/>
      <c r="P2" s="370"/>
      <c r="Q2" s="370"/>
      <c r="R2" s="370"/>
      <c r="S2" s="370"/>
      <c r="T2" s="366"/>
    </row>
    <row r="3" spans="1:20" s="10" customFormat="1" ht="10.5">
      <c r="A3" s="70" t="str">
        <f>ΕΞΩΦΥΛΛΟ!A6</f>
        <v>ΔΗΜΟΣ ΓΡΕΒΕΝΩΝ</v>
      </c>
      <c r="B3" s="71"/>
      <c r="C3" s="151"/>
      <c r="D3" s="11"/>
      <c r="E3" s="499" t="str">
        <f>ΕΞΩΦΥΛΛΟ!C19</f>
        <v>ΔΙΚΤΥΟΥ </v>
      </c>
      <c r="F3" s="499"/>
      <c r="G3" s="499"/>
      <c r="H3" s="499"/>
      <c r="L3" s="364"/>
      <c r="M3" s="370"/>
      <c r="N3" s="370"/>
      <c r="O3" s="370"/>
      <c r="P3" s="370"/>
      <c r="Q3" s="370"/>
      <c r="R3" s="370"/>
      <c r="S3" s="370"/>
      <c r="T3" s="366"/>
    </row>
    <row r="4" spans="1:20" s="10" customFormat="1" ht="10.5">
      <c r="A4" s="70" t="str">
        <f>ΕΞΩΦΥΛΛΟ!A7</f>
        <v>ΔΙΕΥΘΥΝΣΗ ΤΕΧΝΙΚΩΝ ΥΠΗΡΕΣΙΩΝ</v>
      </c>
      <c r="B4" s="71"/>
      <c r="C4" s="151"/>
      <c r="D4" s="11"/>
      <c r="E4" s="499">
        <f>ΕΞΩΦΥΛΛΟ!C21</f>
        <v>0</v>
      </c>
      <c r="F4" s="499"/>
      <c r="G4" s="499"/>
      <c r="H4" s="499"/>
      <c r="L4" s="364"/>
      <c r="M4" s="370"/>
      <c r="N4" s="370"/>
      <c r="O4" s="370"/>
      <c r="P4" s="370"/>
      <c r="Q4" s="370"/>
      <c r="R4" s="370"/>
      <c r="S4" s="370"/>
      <c r="T4" s="366"/>
    </row>
    <row r="5" spans="1:20" s="10" customFormat="1" ht="11.25" thickBot="1">
      <c r="A5" s="70" t="str">
        <f>ΕΞΩΦΥΛΛΟ!B13</f>
        <v>ΑΡΙΘΜΟΣ ΜΕΛΕΤΗΣ</v>
      </c>
      <c r="B5" s="71"/>
      <c r="C5" s="326" t="str">
        <f>ΕΞΩΦΥΛΛΟ!C13</f>
        <v>57/2017</v>
      </c>
      <c r="D5" s="114"/>
      <c r="G5" s="351"/>
      <c r="H5" s="359"/>
      <c r="L5" s="364"/>
      <c r="M5" s="370"/>
      <c r="N5" s="370"/>
      <c r="O5" s="370"/>
      <c r="P5" s="370"/>
      <c r="Q5" s="370"/>
      <c r="R5" s="370"/>
      <c r="S5" s="370"/>
      <c r="T5" s="366"/>
    </row>
    <row r="6" spans="1:20" s="10" customFormat="1" ht="11.25" thickBot="1">
      <c r="A6" s="419" t="s">
        <v>25</v>
      </c>
      <c r="B6" s="419"/>
      <c r="C6" s="419"/>
      <c r="D6" s="419"/>
      <c r="E6" s="419"/>
      <c r="F6" s="419"/>
      <c r="G6" s="351"/>
      <c r="H6" s="359"/>
      <c r="L6" s="364"/>
      <c r="M6" s="370"/>
      <c r="N6" s="426" t="s">
        <v>169</v>
      </c>
      <c r="O6" s="418"/>
      <c r="P6" s="370"/>
      <c r="Q6" s="370"/>
      <c r="R6" s="370"/>
      <c r="S6" s="370"/>
      <c r="T6" s="366"/>
    </row>
    <row r="7" spans="1:20" s="340" customFormat="1" ht="33.75" customHeight="1" thickBot="1">
      <c r="A7" s="335" t="s">
        <v>44</v>
      </c>
      <c r="B7" s="336" t="s">
        <v>58</v>
      </c>
      <c r="C7" s="337"/>
      <c r="D7" s="338" t="s">
        <v>128</v>
      </c>
      <c r="E7" s="338" t="s">
        <v>129</v>
      </c>
      <c r="F7" s="339"/>
      <c r="G7" s="426" t="s">
        <v>169</v>
      </c>
      <c r="H7" s="418"/>
      <c r="I7" s="420" t="s">
        <v>170</v>
      </c>
      <c r="J7" s="346" t="s">
        <v>171</v>
      </c>
      <c r="K7" s="365" t="s">
        <v>172</v>
      </c>
      <c r="L7" s="364" t="s">
        <v>129</v>
      </c>
      <c r="M7" s="350" t="s">
        <v>173</v>
      </c>
      <c r="N7" s="352" t="s">
        <v>134</v>
      </c>
      <c r="O7" s="357" t="s">
        <v>135</v>
      </c>
      <c r="P7" s="350" t="s">
        <v>174</v>
      </c>
      <c r="Q7" s="350"/>
      <c r="R7" s="350"/>
      <c r="S7" s="350"/>
      <c r="T7" s="185"/>
    </row>
    <row r="8" spans="1:20" s="340" customFormat="1" ht="20.25" customHeight="1" thickBot="1">
      <c r="A8" s="341">
        <v>1</v>
      </c>
      <c r="B8" s="342">
        <v>2</v>
      </c>
      <c r="C8" s="343"/>
      <c r="D8" s="344"/>
      <c r="E8" s="344"/>
      <c r="F8" s="345"/>
      <c r="G8" s="352" t="s">
        <v>134</v>
      </c>
      <c r="H8" s="357" t="s">
        <v>135</v>
      </c>
      <c r="I8" s="421"/>
      <c r="J8" s="347"/>
      <c r="K8" s="184"/>
      <c r="L8" s="364"/>
      <c r="M8" s="350"/>
      <c r="N8" s="350"/>
      <c r="O8" s="350"/>
      <c r="P8" s="350"/>
      <c r="Q8" s="350"/>
      <c r="R8" s="350"/>
      <c r="S8" s="350"/>
      <c r="T8" s="185"/>
    </row>
    <row r="9" spans="1:20" s="441" customFormat="1" ht="10.5">
      <c r="A9" s="428"/>
      <c r="B9" s="429"/>
      <c r="C9" s="430"/>
      <c r="D9" s="431"/>
      <c r="E9" s="431"/>
      <c r="F9" s="431"/>
      <c r="G9" s="434"/>
      <c r="H9" s="435"/>
      <c r="I9" s="436"/>
      <c r="J9" s="437"/>
      <c r="K9" s="438"/>
      <c r="L9" s="439"/>
      <c r="M9" s="439"/>
      <c r="N9" s="439"/>
      <c r="O9" s="439"/>
      <c r="P9" s="439"/>
      <c r="Q9" s="439"/>
      <c r="R9" s="439"/>
      <c r="S9" s="439"/>
      <c r="T9" s="440"/>
    </row>
    <row r="10" spans="1:20" s="441" customFormat="1" ht="10.5">
      <c r="A10" s="428"/>
      <c r="B10" s="442"/>
      <c r="C10" s="430"/>
      <c r="D10" s="431"/>
      <c r="E10" s="431"/>
      <c r="F10" s="431"/>
      <c r="G10" s="434"/>
      <c r="H10" s="443"/>
      <c r="I10" s="440"/>
      <c r="J10" s="438"/>
      <c r="K10" s="438"/>
      <c r="L10" s="439"/>
      <c r="M10" s="439"/>
      <c r="N10" s="439"/>
      <c r="O10" s="439"/>
      <c r="P10" s="439"/>
      <c r="Q10" s="439"/>
      <c r="R10" s="439"/>
      <c r="S10" s="439"/>
      <c r="T10" s="440"/>
    </row>
    <row r="11" spans="1:20" s="441" customFormat="1" ht="10.5">
      <c r="A11" s="428"/>
      <c r="B11" s="442"/>
      <c r="C11" s="430"/>
      <c r="D11" s="431"/>
      <c r="E11" s="431"/>
      <c r="F11" s="431"/>
      <c r="G11" s="434"/>
      <c r="H11" s="443"/>
      <c r="I11" s="440"/>
      <c r="J11" s="438"/>
      <c r="K11" s="438"/>
      <c r="L11" s="439"/>
      <c r="M11" s="439"/>
      <c r="N11" s="439"/>
      <c r="O11" s="439"/>
      <c r="P11" s="439"/>
      <c r="Q11" s="439"/>
      <c r="R11" s="439"/>
      <c r="S11" s="439"/>
      <c r="T11" s="440"/>
    </row>
    <row r="12" spans="1:20" s="441" customFormat="1" ht="10.5">
      <c r="A12" s="428"/>
      <c r="B12" s="442"/>
      <c r="C12" s="444"/>
      <c r="D12" s="444"/>
      <c r="E12" s="444"/>
      <c r="F12" s="444"/>
      <c r="G12" s="444"/>
      <c r="H12" s="445"/>
      <c r="I12" s="446"/>
      <c r="J12" s="447"/>
      <c r="K12" s="447"/>
      <c r="L12" s="448"/>
      <c r="M12" s="448"/>
      <c r="N12" s="448"/>
      <c r="O12" s="448"/>
      <c r="P12" s="439"/>
      <c r="Q12" s="439"/>
      <c r="R12" s="439"/>
      <c r="S12" s="439"/>
      <c r="T12" s="440"/>
    </row>
    <row r="13" spans="1:20" s="441" customFormat="1" ht="10.5">
      <c r="A13" s="428"/>
      <c r="B13" s="442"/>
      <c r="C13" s="444"/>
      <c r="D13" s="444"/>
      <c r="E13" s="444"/>
      <c r="F13" s="444"/>
      <c r="G13" s="444"/>
      <c r="H13" s="445"/>
      <c r="I13" s="446"/>
      <c r="J13" s="447"/>
      <c r="K13" s="447"/>
      <c r="L13" s="439"/>
      <c r="M13" s="439"/>
      <c r="N13" s="439"/>
      <c r="O13" s="439"/>
      <c r="P13" s="439"/>
      <c r="Q13" s="439"/>
      <c r="R13" s="439"/>
      <c r="S13" s="439"/>
      <c r="T13" s="440"/>
    </row>
    <row r="14" spans="1:20" s="441" customFormat="1" ht="10.5">
      <c r="A14" s="428"/>
      <c r="B14" s="442"/>
      <c r="C14" s="444"/>
      <c r="D14" s="444"/>
      <c r="E14" s="444"/>
      <c r="F14" s="444"/>
      <c r="G14" s="444"/>
      <c r="H14" s="445"/>
      <c r="I14" s="446"/>
      <c r="J14" s="447"/>
      <c r="K14" s="447"/>
      <c r="L14" s="439"/>
      <c r="M14" s="439"/>
      <c r="N14" s="439"/>
      <c r="O14" s="439"/>
      <c r="P14" s="439"/>
      <c r="Q14" s="439"/>
      <c r="R14" s="439"/>
      <c r="S14" s="439"/>
      <c r="T14" s="440"/>
    </row>
    <row r="15" spans="1:20" s="441" customFormat="1" ht="10.5">
      <c r="A15" s="428"/>
      <c r="B15" s="442"/>
      <c r="C15" s="444"/>
      <c r="D15" s="444"/>
      <c r="E15" s="444"/>
      <c r="F15" s="444"/>
      <c r="G15" s="444"/>
      <c r="H15" s="445"/>
      <c r="I15" s="446"/>
      <c r="J15" s="447"/>
      <c r="K15" s="447"/>
      <c r="L15" s="439"/>
      <c r="M15" s="439"/>
      <c r="N15" s="439"/>
      <c r="O15" s="439"/>
      <c r="P15" s="439"/>
      <c r="Q15" s="439"/>
      <c r="R15" s="439"/>
      <c r="S15" s="439"/>
      <c r="T15" s="440"/>
    </row>
    <row r="16" spans="1:20" s="441" customFormat="1" ht="10.5">
      <c r="A16" s="428"/>
      <c r="B16" s="442"/>
      <c r="C16" s="444"/>
      <c r="D16" s="444"/>
      <c r="E16" s="444"/>
      <c r="F16" s="444"/>
      <c r="G16" s="444"/>
      <c r="H16" s="445"/>
      <c r="I16" s="446"/>
      <c r="J16" s="447"/>
      <c r="K16" s="447"/>
      <c r="L16" s="439"/>
      <c r="M16" s="439"/>
      <c r="N16" s="439"/>
      <c r="O16" s="439"/>
      <c r="P16" s="439"/>
      <c r="Q16" s="439"/>
      <c r="R16" s="439"/>
      <c r="S16" s="439"/>
      <c r="T16" s="440"/>
    </row>
    <row r="17" spans="1:20" s="441" customFormat="1" ht="10.5">
      <c r="A17" s="428"/>
      <c r="B17" s="442"/>
      <c r="C17" s="444"/>
      <c r="D17" s="444"/>
      <c r="E17" s="444"/>
      <c r="F17" s="444"/>
      <c r="G17" s="444"/>
      <c r="H17" s="445"/>
      <c r="I17" s="446"/>
      <c r="J17" s="447"/>
      <c r="K17" s="447"/>
      <c r="L17" s="439"/>
      <c r="M17" s="439"/>
      <c r="N17" s="439"/>
      <c r="O17" s="439"/>
      <c r="P17" s="439"/>
      <c r="Q17" s="439"/>
      <c r="R17" s="439"/>
      <c r="S17" s="439"/>
      <c r="T17" s="440"/>
    </row>
    <row r="18" spans="1:20" s="455" customFormat="1" ht="11.25">
      <c r="A18" s="449"/>
      <c r="B18" s="442"/>
      <c r="C18" s="450"/>
      <c r="D18" s="450"/>
      <c r="E18" s="450"/>
      <c r="F18" s="450"/>
      <c r="G18" s="444"/>
      <c r="H18" s="445"/>
      <c r="I18" s="451"/>
      <c r="J18" s="452"/>
      <c r="K18" s="452"/>
      <c r="L18" s="453"/>
      <c r="M18" s="453"/>
      <c r="N18" s="453"/>
      <c r="O18" s="453"/>
      <c r="P18" s="453"/>
      <c r="Q18" s="453"/>
      <c r="R18" s="453"/>
      <c r="S18" s="453"/>
      <c r="T18" s="454"/>
    </row>
    <row r="19" spans="1:20" s="455" customFormat="1" ht="11.25">
      <c r="A19" s="449"/>
      <c r="B19" s="442"/>
      <c r="C19" s="444"/>
      <c r="D19" s="444"/>
      <c r="E19" s="444"/>
      <c r="F19" s="444"/>
      <c r="G19" s="444"/>
      <c r="H19" s="445"/>
      <c r="I19" s="451"/>
      <c r="J19" s="452"/>
      <c r="K19" s="452"/>
      <c r="L19" s="453"/>
      <c r="M19" s="453"/>
      <c r="N19" s="453"/>
      <c r="O19" s="453"/>
      <c r="P19" s="453"/>
      <c r="Q19" s="453"/>
      <c r="R19" s="453"/>
      <c r="S19" s="453"/>
      <c r="T19" s="454"/>
    </row>
    <row r="20" spans="1:20" s="455" customFormat="1" ht="11.25">
      <c r="A20" s="449"/>
      <c r="B20" s="442"/>
      <c r="C20" s="450"/>
      <c r="D20" s="450"/>
      <c r="E20" s="450"/>
      <c r="F20" s="450"/>
      <c r="G20" s="450"/>
      <c r="H20" s="445"/>
      <c r="I20" s="451"/>
      <c r="J20" s="452"/>
      <c r="K20" s="452"/>
      <c r="L20" s="453"/>
      <c r="M20" s="456"/>
      <c r="N20" s="456"/>
      <c r="O20" s="456"/>
      <c r="P20" s="456"/>
      <c r="Q20" s="453"/>
      <c r="R20" s="453"/>
      <c r="S20" s="453"/>
      <c r="T20" s="454"/>
    </row>
    <row r="21" spans="1:20" s="455" customFormat="1" ht="11.25">
      <c r="A21" s="449"/>
      <c r="B21" s="457"/>
      <c r="C21" s="450"/>
      <c r="D21" s="450"/>
      <c r="E21" s="450"/>
      <c r="F21" s="450"/>
      <c r="G21" s="450"/>
      <c r="H21" s="458"/>
      <c r="I21" s="451"/>
      <c r="J21" s="452"/>
      <c r="K21" s="452"/>
      <c r="L21" s="453"/>
      <c r="M21" s="456"/>
      <c r="N21" s="459"/>
      <c r="O21" s="459"/>
      <c r="P21" s="459"/>
      <c r="Q21" s="453"/>
      <c r="R21" s="453"/>
      <c r="S21" s="453"/>
      <c r="T21" s="454"/>
    </row>
    <row r="22" spans="1:20" s="455" customFormat="1" ht="11.25">
      <c r="A22" s="449"/>
      <c r="B22" s="439"/>
      <c r="C22" s="450"/>
      <c r="D22" s="450"/>
      <c r="E22" s="450"/>
      <c r="F22" s="450"/>
      <c r="G22" s="450"/>
      <c r="H22" s="458"/>
      <c r="I22" s="451"/>
      <c r="J22" s="452"/>
      <c r="K22" s="452"/>
      <c r="L22" s="453"/>
      <c r="M22" s="456"/>
      <c r="N22" s="456"/>
      <c r="O22" s="456"/>
      <c r="P22" s="456"/>
      <c r="Q22" s="453"/>
      <c r="R22" s="453"/>
      <c r="S22" s="453"/>
      <c r="T22" s="454"/>
    </row>
    <row r="23" spans="1:20" s="455" customFormat="1" ht="11.25">
      <c r="A23" s="449"/>
      <c r="B23" s="460"/>
      <c r="C23" s="450"/>
      <c r="D23" s="450"/>
      <c r="E23" s="450"/>
      <c r="F23" s="450"/>
      <c r="G23" s="450"/>
      <c r="H23" s="458"/>
      <c r="I23" s="451"/>
      <c r="J23" s="452"/>
      <c r="K23" s="452"/>
      <c r="L23" s="453"/>
      <c r="M23" s="459"/>
      <c r="N23" s="459"/>
      <c r="O23" s="459"/>
      <c r="P23" s="459"/>
      <c r="Q23" s="453"/>
      <c r="R23" s="453"/>
      <c r="S23" s="453"/>
      <c r="T23" s="454"/>
    </row>
    <row r="24" spans="1:20" s="455" customFormat="1" ht="11.25">
      <c r="A24" s="449"/>
      <c r="B24" s="439"/>
      <c r="C24" s="461"/>
      <c r="D24" s="461"/>
      <c r="E24" s="451"/>
      <c r="F24" s="451"/>
      <c r="G24" s="450"/>
      <c r="H24" s="458"/>
      <c r="I24" s="451"/>
      <c r="J24" s="452"/>
      <c r="K24" s="452"/>
      <c r="L24" s="453"/>
      <c r="M24" s="462"/>
      <c r="N24" s="453"/>
      <c r="O24" s="453"/>
      <c r="P24" s="453"/>
      <c r="Q24" s="453"/>
      <c r="R24" s="453"/>
      <c r="S24" s="453"/>
      <c r="T24" s="454"/>
    </row>
    <row r="25" spans="1:20" s="455" customFormat="1" ht="11.25">
      <c r="A25" s="449"/>
      <c r="B25" s="460"/>
      <c r="C25" s="450"/>
      <c r="D25" s="450"/>
      <c r="E25" s="450"/>
      <c r="F25" s="450"/>
      <c r="G25" s="450"/>
      <c r="H25" s="458"/>
      <c r="I25" s="451"/>
      <c r="J25" s="452"/>
      <c r="K25" s="452"/>
      <c r="L25" s="453"/>
      <c r="M25" s="453"/>
      <c r="N25" s="453"/>
      <c r="O25" s="453"/>
      <c r="P25" s="453"/>
      <c r="Q25" s="453"/>
      <c r="R25" s="453"/>
      <c r="S25" s="453"/>
      <c r="T25" s="454"/>
    </row>
    <row r="26" spans="1:20" s="467" customFormat="1" ht="11.25">
      <c r="A26" s="463"/>
      <c r="B26" s="439"/>
      <c r="C26" s="461"/>
      <c r="D26" s="461"/>
      <c r="E26" s="451"/>
      <c r="F26" s="451"/>
      <c r="G26" s="450"/>
      <c r="H26" s="458"/>
      <c r="I26" s="451"/>
      <c r="J26" s="452"/>
      <c r="K26" s="464"/>
      <c r="L26" s="465"/>
      <c r="M26" s="465"/>
      <c r="N26" s="465"/>
      <c r="O26" s="465"/>
      <c r="P26" s="465"/>
      <c r="Q26" s="465"/>
      <c r="R26" s="465"/>
      <c r="S26" s="465"/>
      <c r="T26" s="466"/>
    </row>
    <row r="27" spans="1:20" s="467" customFormat="1" ht="11.25">
      <c r="A27" s="463"/>
      <c r="B27" s="460"/>
      <c r="C27" s="468"/>
      <c r="D27" s="468"/>
      <c r="E27" s="469"/>
      <c r="F27" s="469"/>
      <c r="G27" s="470"/>
      <c r="H27" s="471"/>
      <c r="I27" s="469"/>
      <c r="J27" s="464"/>
      <c r="K27" s="464"/>
      <c r="L27" s="465"/>
      <c r="M27" s="465"/>
      <c r="N27" s="465"/>
      <c r="O27" s="465"/>
      <c r="P27" s="465"/>
      <c r="Q27" s="465"/>
      <c r="R27" s="465"/>
      <c r="S27" s="465"/>
      <c r="T27" s="466"/>
    </row>
    <row r="28" spans="1:20" s="467" customFormat="1" ht="11.25">
      <c r="A28" s="463"/>
      <c r="B28" s="472"/>
      <c r="C28" s="468"/>
      <c r="D28" s="468"/>
      <c r="E28" s="469"/>
      <c r="F28" s="469"/>
      <c r="G28" s="470"/>
      <c r="H28" s="471"/>
      <c r="I28" s="469"/>
      <c r="J28" s="464"/>
      <c r="K28" s="464"/>
      <c r="L28" s="465"/>
      <c r="M28" s="465"/>
      <c r="N28" s="465"/>
      <c r="O28" s="465"/>
      <c r="P28" s="465"/>
      <c r="Q28" s="465"/>
      <c r="R28" s="465"/>
      <c r="S28" s="465"/>
      <c r="T28" s="466"/>
    </row>
    <row r="29" spans="1:20" s="467" customFormat="1" ht="11.25">
      <c r="A29" s="463"/>
      <c r="B29" s="473"/>
      <c r="C29" s="468"/>
      <c r="D29" s="468"/>
      <c r="E29" s="469"/>
      <c r="F29" s="469"/>
      <c r="G29" s="470"/>
      <c r="H29" s="471"/>
      <c r="I29" s="469"/>
      <c r="J29" s="464"/>
      <c r="K29" s="464"/>
      <c r="L29" s="465"/>
      <c r="M29" s="465"/>
      <c r="N29" s="465"/>
      <c r="O29" s="465"/>
      <c r="P29" s="465"/>
      <c r="Q29" s="465"/>
      <c r="R29" s="465"/>
      <c r="S29" s="465"/>
      <c r="T29" s="466"/>
    </row>
    <row r="30" spans="1:20" s="467" customFormat="1" ht="11.25">
      <c r="A30" s="463"/>
      <c r="B30" s="472"/>
      <c r="C30" s="468"/>
      <c r="D30" s="468"/>
      <c r="E30" s="469"/>
      <c r="F30" s="469"/>
      <c r="G30" s="470"/>
      <c r="H30" s="471"/>
      <c r="I30" s="469"/>
      <c r="J30" s="464"/>
      <c r="K30" s="464"/>
      <c r="L30" s="465"/>
      <c r="M30" s="465"/>
      <c r="N30" s="465"/>
      <c r="O30" s="465"/>
      <c r="P30" s="465"/>
      <c r="Q30" s="465"/>
      <c r="R30" s="465"/>
      <c r="S30" s="465"/>
      <c r="T30" s="466"/>
    </row>
    <row r="31" spans="1:20" s="467" customFormat="1" ht="11.25">
      <c r="A31" s="463"/>
      <c r="B31" s="439"/>
      <c r="C31" s="468"/>
      <c r="D31" s="468"/>
      <c r="E31" s="469"/>
      <c r="F31" s="469"/>
      <c r="G31" s="470"/>
      <c r="H31" s="471"/>
      <c r="I31" s="469"/>
      <c r="J31" s="464"/>
      <c r="K31" s="464"/>
      <c r="L31" s="465"/>
      <c r="M31" s="465"/>
      <c r="N31" s="465"/>
      <c r="O31" s="465"/>
      <c r="P31" s="465"/>
      <c r="Q31" s="465"/>
      <c r="R31" s="465"/>
      <c r="S31" s="465"/>
      <c r="T31" s="466"/>
    </row>
    <row r="32" spans="1:20" s="467" customFormat="1" ht="11.25">
      <c r="A32" s="463"/>
      <c r="B32" s="439"/>
      <c r="C32" s="468"/>
      <c r="D32" s="468"/>
      <c r="E32" s="469"/>
      <c r="F32" s="469"/>
      <c r="G32" s="470"/>
      <c r="H32" s="471"/>
      <c r="I32" s="469"/>
      <c r="J32" s="464"/>
      <c r="K32" s="464"/>
      <c r="L32" s="465"/>
      <c r="M32" s="465"/>
      <c r="N32" s="465"/>
      <c r="O32" s="465"/>
      <c r="P32" s="465"/>
      <c r="Q32" s="465"/>
      <c r="R32" s="465"/>
      <c r="S32" s="465"/>
      <c r="T32" s="466"/>
    </row>
    <row r="33" spans="1:20" s="467" customFormat="1" ht="11.25">
      <c r="A33" s="463"/>
      <c r="B33" s="472"/>
      <c r="C33" s="468"/>
      <c r="D33" s="468"/>
      <c r="E33" s="469"/>
      <c r="F33" s="469"/>
      <c r="G33" s="470"/>
      <c r="H33" s="471"/>
      <c r="I33" s="469"/>
      <c r="J33" s="464"/>
      <c r="K33" s="464"/>
      <c r="L33" s="465"/>
      <c r="M33" s="465"/>
      <c r="N33" s="465"/>
      <c r="O33" s="465"/>
      <c r="P33" s="465"/>
      <c r="Q33" s="465"/>
      <c r="R33" s="465"/>
      <c r="S33" s="465"/>
      <c r="T33" s="466"/>
    </row>
    <row r="34" spans="1:20" s="467" customFormat="1" ht="11.25">
      <c r="A34" s="463"/>
      <c r="B34" s="472"/>
      <c r="C34" s="468"/>
      <c r="D34" s="468"/>
      <c r="E34" s="469"/>
      <c r="F34" s="469"/>
      <c r="G34" s="470"/>
      <c r="H34" s="471"/>
      <c r="I34" s="469"/>
      <c r="J34" s="464"/>
      <c r="K34" s="464"/>
      <c r="L34" s="465"/>
      <c r="M34" s="465"/>
      <c r="N34" s="465"/>
      <c r="O34" s="465"/>
      <c r="P34" s="465"/>
      <c r="Q34" s="465"/>
      <c r="R34" s="465"/>
      <c r="S34" s="465"/>
      <c r="T34" s="466"/>
    </row>
    <row r="35" spans="1:20" s="467" customFormat="1" ht="11.25">
      <c r="A35" s="463"/>
      <c r="B35" s="439"/>
      <c r="C35" s="468"/>
      <c r="D35" s="468"/>
      <c r="E35" s="469"/>
      <c r="F35" s="469"/>
      <c r="G35" s="470"/>
      <c r="H35" s="471"/>
      <c r="I35" s="469"/>
      <c r="J35" s="464"/>
      <c r="K35" s="464"/>
      <c r="L35" s="465"/>
      <c r="M35" s="465"/>
      <c r="N35" s="465"/>
      <c r="O35" s="465"/>
      <c r="P35" s="465"/>
      <c r="Q35" s="465"/>
      <c r="R35" s="465"/>
      <c r="S35" s="465"/>
      <c r="T35" s="466"/>
    </row>
    <row r="36" spans="1:20" s="467" customFormat="1" ht="11.25">
      <c r="A36" s="463"/>
      <c r="B36" s="439"/>
      <c r="C36" s="468"/>
      <c r="D36" s="468"/>
      <c r="E36" s="469"/>
      <c r="F36" s="469"/>
      <c r="G36" s="470"/>
      <c r="H36" s="471"/>
      <c r="I36" s="469"/>
      <c r="J36" s="464"/>
      <c r="K36" s="464"/>
      <c r="L36" s="465"/>
      <c r="M36" s="465"/>
      <c r="N36" s="465"/>
      <c r="O36" s="465"/>
      <c r="P36" s="465"/>
      <c r="Q36" s="465"/>
      <c r="R36" s="465"/>
      <c r="S36" s="465"/>
      <c r="T36" s="466"/>
    </row>
    <row r="37" spans="1:20" s="467" customFormat="1" ht="11.25">
      <c r="A37" s="463"/>
      <c r="B37" s="472"/>
      <c r="C37" s="468"/>
      <c r="D37" s="468"/>
      <c r="E37" s="469"/>
      <c r="F37" s="469"/>
      <c r="G37" s="470"/>
      <c r="H37" s="471"/>
      <c r="I37" s="469"/>
      <c r="J37" s="464"/>
      <c r="K37" s="464"/>
      <c r="L37" s="465"/>
      <c r="M37" s="465"/>
      <c r="N37" s="465"/>
      <c r="O37" s="465"/>
      <c r="P37" s="465"/>
      <c r="Q37" s="465"/>
      <c r="R37" s="465"/>
      <c r="S37" s="465"/>
      <c r="T37" s="466"/>
    </row>
    <row r="38" spans="1:20" s="467" customFormat="1" ht="11.25">
      <c r="A38" s="463"/>
      <c r="B38" s="472"/>
      <c r="C38" s="468"/>
      <c r="D38" s="468"/>
      <c r="E38" s="469"/>
      <c r="F38" s="469"/>
      <c r="G38" s="470"/>
      <c r="H38" s="471"/>
      <c r="I38" s="469"/>
      <c r="J38" s="464"/>
      <c r="K38" s="464"/>
      <c r="L38" s="465"/>
      <c r="M38" s="465"/>
      <c r="N38" s="465"/>
      <c r="O38" s="465"/>
      <c r="P38" s="465"/>
      <c r="Q38" s="465"/>
      <c r="R38" s="465"/>
      <c r="S38" s="465"/>
      <c r="T38" s="466"/>
    </row>
    <row r="39" spans="1:20" s="467" customFormat="1" ht="11.25">
      <c r="A39" s="463"/>
      <c r="B39" s="439"/>
      <c r="C39" s="468"/>
      <c r="D39" s="468"/>
      <c r="E39" s="469"/>
      <c r="F39" s="469"/>
      <c r="G39" s="470"/>
      <c r="H39" s="471"/>
      <c r="I39" s="469"/>
      <c r="J39" s="464"/>
      <c r="K39" s="464"/>
      <c r="L39" s="465"/>
      <c r="M39" s="465"/>
      <c r="N39" s="465"/>
      <c r="O39" s="465"/>
      <c r="P39" s="465"/>
      <c r="Q39" s="465"/>
      <c r="R39" s="465"/>
      <c r="S39" s="465"/>
      <c r="T39" s="466"/>
    </row>
    <row r="40" spans="1:20" s="467" customFormat="1" ht="11.25">
      <c r="A40" s="463"/>
      <c r="B40" s="439"/>
      <c r="C40" s="468"/>
      <c r="D40" s="468"/>
      <c r="E40" s="469"/>
      <c r="F40" s="469"/>
      <c r="G40" s="470"/>
      <c r="H40" s="471"/>
      <c r="I40" s="469"/>
      <c r="J40" s="464"/>
      <c r="K40" s="464"/>
      <c r="L40" s="465"/>
      <c r="M40" s="465"/>
      <c r="N40" s="465"/>
      <c r="O40" s="465"/>
      <c r="P40" s="465"/>
      <c r="Q40" s="465"/>
      <c r="R40" s="465"/>
      <c r="S40" s="465"/>
      <c r="T40" s="466"/>
    </row>
    <row r="41" spans="1:20" s="467" customFormat="1" ht="11.25">
      <c r="A41" s="463"/>
      <c r="B41" s="472"/>
      <c r="C41" s="468"/>
      <c r="D41" s="468"/>
      <c r="E41" s="469"/>
      <c r="F41" s="469"/>
      <c r="G41" s="470"/>
      <c r="H41" s="471"/>
      <c r="I41" s="469"/>
      <c r="J41" s="464"/>
      <c r="K41" s="464"/>
      <c r="L41" s="465"/>
      <c r="M41" s="465"/>
      <c r="N41" s="465"/>
      <c r="O41" s="465"/>
      <c r="P41" s="465"/>
      <c r="Q41" s="465"/>
      <c r="R41" s="465"/>
      <c r="S41" s="465"/>
      <c r="T41" s="466"/>
    </row>
    <row r="42" spans="1:20" s="467" customFormat="1" ht="11.25">
      <c r="A42" s="463"/>
      <c r="B42" s="439"/>
      <c r="C42" s="468"/>
      <c r="D42" s="468"/>
      <c r="E42" s="469"/>
      <c r="F42" s="469"/>
      <c r="G42" s="470"/>
      <c r="H42" s="471"/>
      <c r="I42" s="469"/>
      <c r="J42" s="464"/>
      <c r="K42" s="464"/>
      <c r="L42" s="465"/>
      <c r="M42" s="465"/>
      <c r="N42" s="465"/>
      <c r="O42" s="465"/>
      <c r="P42" s="465"/>
      <c r="Q42" s="465"/>
      <c r="R42" s="465"/>
      <c r="S42" s="465"/>
      <c r="T42" s="466"/>
    </row>
    <row r="43" spans="1:20" s="467" customFormat="1" ht="11.25">
      <c r="A43" s="463"/>
      <c r="B43" s="472"/>
      <c r="C43" s="468"/>
      <c r="D43" s="468"/>
      <c r="E43" s="469"/>
      <c r="F43" s="469"/>
      <c r="G43" s="470"/>
      <c r="H43" s="471"/>
      <c r="I43" s="469"/>
      <c r="J43" s="464"/>
      <c r="K43" s="464"/>
      <c r="L43" s="465"/>
      <c r="M43" s="465"/>
      <c r="N43" s="465"/>
      <c r="O43" s="465"/>
      <c r="P43" s="465"/>
      <c r="Q43" s="465"/>
      <c r="R43" s="465"/>
      <c r="S43" s="465"/>
      <c r="T43" s="466"/>
    </row>
    <row r="44" spans="1:20" s="467" customFormat="1" ht="11.25">
      <c r="A44" s="463"/>
      <c r="B44" s="439"/>
      <c r="C44" s="474"/>
      <c r="D44" s="468"/>
      <c r="E44" s="469"/>
      <c r="F44" s="469"/>
      <c r="G44" s="470"/>
      <c r="H44" s="471"/>
      <c r="I44" s="469"/>
      <c r="J44" s="464"/>
      <c r="K44" s="464"/>
      <c r="L44" s="465"/>
      <c r="M44" s="465"/>
      <c r="N44" s="465"/>
      <c r="O44" s="465"/>
      <c r="P44" s="465"/>
      <c r="Q44" s="465"/>
      <c r="R44" s="465"/>
      <c r="S44" s="465"/>
      <c r="T44" s="466"/>
    </row>
    <row r="45" spans="1:20" s="467" customFormat="1" ht="11.25">
      <c r="A45" s="463"/>
      <c r="B45" s="439"/>
      <c r="C45" s="468"/>
      <c r="D45" s="468"/>
      <c r="E45" s="469"/>
      <c r="F45" s="469"/>
      <c r="G45" s="470"/>
      <c r="H45" s="471"/>
      <c r="I45" s="469"/>
      <c r="J45" s="464"/>
      <c r="K45" s="464"/>
      <c r="L45" s="465"/>
      <c r="M45" s="465"/>
      <c r="N45" s="465"/>
      <c r="O45" s="465"/>
      <c r="P45" s="465"/>
      <c r="Q45" s="465"/>
      <c r="R45" s="465"/>
      <c r="S45" s="465"/>
      <c r="T45" s="466"/>
    </row>
    <row r="46" spans="1:20" s="467" customFormat="1" ht="11.25">
      <c r="A46" s="463"/>
      <c r="B46" s="472"/>
      <c r="C46" s="461"/>
      <c r="D46" s="468"/>
      <c r="E46" s="469"/>
      <c r="F46" s="469"/>
      <c r="G46" s="470"/>
      <c r="H46" s="471"/>
      <c r="I46" s="469"/>
      <c r="J46" s="464"/>
      <c r="K46" s="464"/>
      <c r="L46" s="465"/>
      <c r="M46" s="465"/>
      <c r="N46" s="465"/>
      <c r="O46" s="465"/>
      <c r="P46" s="465"/>
      <c r="Q46" s="465"/>
      <c r="R46" s="465"/>
      <c r="S46" s="465"/>
      <c r="T46" s="466"/>
    </row>
    <row r="47" spans="1:20" s="467" customFormat="1" ht="11.25">
      <c r="A47" s="463"/>
      <c r="B47" s="439"/>
      <c r="C47" s="468"/>
      <c r="D47" s="468"/>
      <c r="E47" s="469"/>
      <c r="F47" s="469"/>
      <c r="G47" s="470"/>
      <c r="H47" s="471"/>
      <c r="I47" s="469"/>
      <c r="J47" s="464"/>
      <c r="K47" s="464"/>
      <c r="L47" s="465"/>
      <c r="M47" s="465"/>
      <c r="N47" s="465"/>
      <c r="O47" s="465"/>
      <c r="P47" s="465"/>
      <c r="Q47" s="465"/>
      <c r="R47" s="465"/>
      <c r="S47" s="465"/>
      <c r="T47" s="466"/>
    </row>
    <row r="48" spans="1:20" s="467" customFormat="1" ht="11.25">
      <c r="A48" s="463"/>
      <c r="B48" s="472"/>
      <c r="C48" s="474"/>
      <c r="D48" s="468"/>
      <c r="E48" s="469"/>
      <c r="F48" s="469"/>
      <c r="G48" s="470"/>
      <c r="H48" s="471"/>
      <c r="I48" s="469"/>
      <c r="J48" s="464"/>
      <c r="K48" s="464"/>
      <c r="L48" s="465"/>
      <c r="M48" s="465"/>
      <c r="N48" s="465"/>
      <c r="O48" s="465"/>
      <c r="P48" s="465"/>
      <c r="Q48" s="465"/>
      <c r="R48" s="465"/>
      <c r="S48" s="465"/>
      <c r="T48" s="466"/>
    </row>
    <row r="49" spans="1:20" s="467" customFormat="1" ht="11.25">
      <c r="A49" s="463"/>
      <c r="B49" s="472"/>
      <c r="C49" s="468"/>
      <c r="D49" s="468"/>
      <c r="E49" s="469"/>
      <c r="F49" s="469"/>
      <c r="G49" s="470"/>
      <c r="H49" s="471"/>
      <c r="I49" s="469"/>
      <c r="J49" s="464"/>
      <c r="K49" s="464"/>
      <c r="L49" s="465"/>
      <c r="M49" s="465"/>
      <c r="N49" s="465"/>
      <c r="O49" s="465"/>
      <c r="P49" s="465"/>
      <c r="Q49" s="465"/>
      <c r="R49" s="465"/>
      <c r="S49" s="465"/>
      <c r="T49" s="466"/>
    </row>
    <row r="50" spans="1:20" s="467" customFormat="1" ht="11.25">
      <c r="A50" s="463"/>
      <c r="B50" s="472"/>
      <c r="C50" s="474"/>
      <c r="D50" s="468"/>
      <c r="E50" s="469"/>
      <c r="F50" s="469"/>
      <c r="G50" s="470"/>
      <c r="H50" s="471"/>
      <c r="I50" s="469"/>
      <c r="J50" s="464"/>
      <c r="K50" s="464"/>
      <c r="L50" s="465"/>
      <c r="M50" s="465"/>
      <c r="N50" s="465"/>
      <c r="O50" s="465"/>
      <c r="P50" s="465"/>
      <c r="Q50" s="465"/>
      <c r="R50" s="465"/>
      <c r="S50" s="465"/>
      <c r="T50" s="466"/>
    </row>
    <row r="51" spans="1:20" s="467" customFormat="1" ht="11.25">
      <c r="A51" s="463"/>
      <c r="B51" s="472"/>
      <c r="C51" s="468"/>
      <c r="D51" s="468"/>
      <c r="E51" s="469"/>
      <c r="F51" s="469"/>
      <c r="G51" s="470"/>
      <c r="H51" s="471"/>
      <c r="I51" s="469"/>
      <c r="J51" s="464"/>
      <c r="K51" s="464"/>
      <c r="L51" s="465"/>
      <c r="M51" s="465"/>
      <c r="N51" s="465"/>
      <c r="O51" s="465"/>
      <c r="P51" s="465"/>
      <c r="Q51" s="465"/>
      <c r="R51" s="465"/>
      <c r="S51" s="465"/>
      <c r="T51" s="466"/>
    </row>
    <row r="52" spans="1:20" s="467" customFormat="1" ht="11.25">
      <c r="A52" s="463"/>
      <c r="B52" s="472"/>
      <c r="C52" s="468"/>
      <c r="D52" s="468"/>
      <c r="E52" s="469"/>
      <c r="F52" s="469"/>
      <c r="G52" s="470"/>
      <c r="H52" s="471"/>
      <c r="I52" s="469"/>
      <c r="J52" s="464"/>
      <c r="K52" s="464"/>
      <c r="L52" s="465"/>
      <c r="M52" s="465"/>
      <c r="N52" s="465"/>
      <c r="O52" s="465"/>
      <c r="P52" s="465"/>
      <c r="Q52" s="465"/>
      <c r="R52" s="465"/>
      <c r="S52" s="465"/>
      <c r="T52" s="466"/>
    </row>
    <row r="53" spans="1:20" s="467" customFormat="1" ht="11.25">
      <c r="A53" s="463"/>
      <c r="B53" s="472"/>
      <c r="C53" s="468"/>
      <c r="D53" s="468"/>
      <c r="E53" s="469"/>
      <c r="F53" s="469"/>
      <c r="G53" s="470"/>
      <c r="H53" s="471"/>
      <c r="I53" s="469"/>
      <c r="J53" s="464"/>
      <c r="K53" s="464"/>
      <c r="L53" s="465"/>
      <c r="M53" s="465"/>
      <c r="N53" s="465"/>
      <c r="O53" s="465"/>
      <c r="P53" s="465"/>
      <c r="Q53" s="465"/>
      <c r="R53" s="465"/>
      <c r="S53" s="465"/>
      <c r="T53" s="466"/>
    </row>
    <row r="54" spans="1:20" s="467" customFormat="1" ht="11.25">
      <c r="A54" s="463"/>
      <c r="B54" s="472"/>
      <c r="C54" s="474"/>
      <c r="D54" s="468"/>
      <c r="E54" s="469"/>
      <c r="F54" s="469"/>
      <c r="G54" s="470"/>
      <c r="H54" s="471"/>
      <c r="I54" s="469"/>
      <c r="J54" s="464"/>
      <c r="K54" s="464"/>
      <c r="L54" s="465"/>
      <c r="M54" s="465"/>
      <c r="N54" s="465"/>
      <c r="O54" s="465"/>
      <c r="P54" s="465"/>
      <c r="Q54" s="465"/>
      <c r="R54" s="465"/>
      <c r="S54" s="465"/>
      <c r="T54" s="466"/>
    </row>
    <row r="55" spans="1:20" s="467" customFormat="1" ht="11.25">
      <c r="A55" s="463"/>
      <c r="B55" s="472"/>
      <c r="C55" s="468"/>
      <c r="D55" s="468"/>
      <c r="E55" s="469"/>
      <c r="F55" s="469"/>
      <c r="G55" s="470"/>
      <c r="H55" s="471"/>
      <c r="I55" s="469"/>
      <c r="J55" s="464"/>
      <c r="K55" s="464"/>
      <c r="L55" s="465"/>
      <c r="M55" s="465"/>
      <c r="N55" s="465"/>
      <c r="O55" s="465"/>
      <c r="P55" s="465"/>
      <c r="Q55" s="465"/>
      <c r="R55" s="465"/>
      <c r="S55" s="465"/>
      <c r="T55" s="466"/>
    </row>
    <row r="56" spans="1:20" s="467" customFormat="1" ht="11.25">
      <c r="A56" s="463"/>
      <c r="B56" s="472"/>
      <c r="C56" s="474"/>
      <c r="D56" s="468"/>
      <c r="E56" s="469"/>
      <c r="F56" s="469"/>
      <c r="G56" s="470"/>
      <c r="H56" s="471"/>
      <c r="I56" s="469"/>
      <c r="J56" s="464"/>
      <c r="K56" s="464"/>
      <c r="L56" s="465"/>
      <c r="M56" s="465"/>
      <c r="N56" s="465"/>
      <c r="O56" s="465"/>
      <c r="P56" s="465"/>
      <c r="Q56" s="465"/>
      <c r="R56" s="465"/>
      <c r="S56" s="465"/>
      <c r="T56" s="466"/>
    </row>
    <row r="57" spans="1:20" s="467" customFormat="1" ht="12" thickBot="1">
      <c r="A57" s="463"/>
      <c r="B57" s="475"/>
      <c r="C57" s="468"/>
      <c r="D57" s="468"/>
      <c r="E57" s="469"/>
      <c r="F57" s="469"/>
      <c r="G57" s="470"/>
      <c r="H57" s="471"/>
      <c r="I57" s="469"/>
      <c r="J57" s="464"/>
      <c r="K57" s="476"/>
      <c r="L57" s="465"/>
      <c r="M57" s="465"/>
      <c r="N57" s="465"/>
      <c r="O57" s="465"/>
      <c r="P57" s="465"/>
      <c r="Q57" s="465"/>
      <c r="R57" s="465"/>
      <c r="S57" s="465"/>
      <c r="T57" s="466"/>
    </row>
    <row r="58" spans="1:20" s="467" customFormat="1" ht="11.25">
      <c r="A58" s="477"/>
      <c r="B58" s="478"/>
      <c r="C58" s="479"/>
      <c r="D58" s="479"/>
      <c r="E58" s="480"/>
      <c r="F58" s="480"/>
      <c r="G58" s="481"/>
      <c r="H58" s="481"/>
      <c r="I58" s="480"/>
      <c r="J58" s="480"/>
      <c r="K58" s="480"/>
      <c r="L58" s="465"/>
      <c r="M58" s="465"/>
      <c r="N58" s="465"/>
      <c r="O58" s="465"/>
      <c r="P58" s="465"/>
      <c r="Q58" s="465"/>
      <c r="R58" s="465"/>
      <c r="S58" s="465"/>
      <c r="T58" s="466"/>
    </row>
    <row r="59" spans="1:20" s="467" customFormat="1" ht="11.25">
      <c r="A59" s="477"/>
      <c r="B59" s="478"/>
      <c r="C59" s="479"/>
      <c r="D59" s="479"/>
      <c r="E59" s="480"/>
      <c r="F59" s="480"/>
      <c r="G59" s="481"/>
      <c r="H59" s="481"/>
      <c r="I59" s="480"/>
      <c r="J59" s="480"/>
      <c r="K59" s="480"/>
      <c r="L59" s="465"/>
      <c r="M59" s="465"/>
      <c r="N59" s="465"/>
      <c r="O59" s="465"/>
      <c r="P59" s="465"/>
      <c r="Q59" s="465"/>
      <c r="R59" s="465"/>
      <c r="S59" s="465"/>
      <c r="T59" s="466"/>
    </row>
    <row r="60" spans="1:20" s="467" customFormat="1" ht="11.25">
      <c r="A60" s="477"/>
      <c r="B60" s="478"/>
      <c r="C60" s="479"/>
      <c r="D60" s="479"/>
      <c r="E60" s="480"/>
      <c r="F60" s="480"/>
      <c r="G60" s="481"/>
      <c r="H60" s="481"/>
      <c r="I60" s="480"/>
      <c r="J60" s="480"/>
      <c r="K60" s="480"/>
      <c r="L60" s="465"/>
      <c r="M60" s="465"/>
      <c r="N60" s="465"/>
      <c r="O60" s="465"/>
      <c r="P60" s="465"/>
      <c r="Q60" s="465"/>
      <c r="R60" s="465"/>
      <c r="S60" s="465"/>
      <c r="T60" s="466"/>
    </row>
    <row r="61" spans="1:20" s="467" customFormat="1" ht="11.25">
      <c r="A61" s="477"/>
      <c r="B61" s="478"/>
      <c r="C61" s="479"/>
      <c r="D61" s="479"/>
      <c r="E61" s="480"/>
      <c r="F61" s="480"/>
      <c r="G61" s="481"/>
      <c r="H61" s="481"/>
      <c r="I61" s="480"/>
      <c r="J61" s="480"/>
      <c r="K61" s="480"/>
      <c r="L61" s="465"/>
      <c r="M61" s="465"/>
      <c r="N61" s="465"/>
      <c r="O61" s="465"/>
      <c r="P61" s="465"/>
      <c r="Q61" s="465"/>
      <c r="R61" s="465"/>
      <c r="S61" s="465"/>
      <c r="T61" s="466"/>
    </row>
    <row r="62" spans="1:20" s="467" customFormat="1" ht="11.25">
      <c r="A62" s="477"/>
      <c r="B62" s="478"/>
      <c r="C62" s="479"/>
      <c r="D62" s="479"/>
      <c r="E62" s="480"/>
      <c r="F62" s="480"/>
      <c r="G62" s="481"/>
      <c r="H62" s="481"/>
      <c r="I62" s="480"/>
      <c r="J62" s="480"/>
      <c r="K62" s="480"/>
      <c r="L62" s="465"/>
      <c r="M62" s="465"/>
      <c r="N62" s="465"/>
      <c r="O62" s="465"/>
      <c r="P62" s="465"/>
      <c r="Q62" s="465"/>
      <c r="R62" s="465"/>
      <c r="S62" s="465"/>
      <c r="T62" s="466"/>
    </row>
    <row r="63" spans="1:20" s="467" customFormat="1" ht="11.25">
      <c r="A63" s="477"/>
      <c r="B63" s="478"/>
      <c r="C63" s="479"/>
      <c r="D63" s="479"/>
      <c r="E63" s="480"/>
      <c r="F63" s="480"/>
      <c r="G63" s="481"/>
      <c r="H63" s="481"/>
      <c r="I63" s="480"/>
      <c r="J63" s="480"/>
      <c r="K63" s="480"/>
      <c r="L63" s="465"/>
      <c r="M63" s="465"/>
      <c r="N63" s="465"/>
      <c r="O63" s="465"/>
      <c r="P63" s="465"/>
      <c r="Q63" s="465"/>
      <c r="R63" s="465"/>
      <c r="S63" s="465"/>
      <c r="T63" s="466"/>
    </row>
    <row r="64" spans="1:20" s="467" customFormat="1" ht="11.25">
      <c r="A64" s="477"/>
      <c r="B64" s="478"/>
      <c r="C64" s="479"/>
      <c r="D64" s="479"/>
      <c r="E64" s="480"/>
      <c r="F64" s="480"/>
      <c r="G64" s="481"/>
      <c r="H64" s="481"/>
      <c r="I64" s="480"/>
      <c r="J64" s="480"/>
      <c r="K64" s="480"/>
      <c r="L64" s="465"/>
      <c r="M64" s="465"/>
      <c r="N64" s="465"/>
      <c r="O64" s="465"/>
      <c r="P64" s="465"/>
      <c r="Q64" s="465"/>
      <c r="R64" s="465"/>
      <c r="S64" s="465"/>
      <c r="T64" s="466"/>
    </row>
    <row r="65" spans="1:20" s="467" customFormat="1" ht="11.25">
      <c r="A65" s="477"/>
      <c r="B65" s="478"/>
      <c r="C65" s="479"/>
      <c r="D65" s="479"/>
      <c r="E65" s="480"/>
      <c r="F65" s="480"/>
      <c r="G65" s="481"/>
      <c r="H65" s="481"/>
      <c r="I65" s="480"/>
      <c r="J65" s="480"/>
      <c r="K65" s="480"/>
      <c r="L65" s="465"/>
      <c r="M65" s="465"/>
      <c r="N65" s="465"/>
      <c r="O65" s="465"/>
      <c r="P65" s="465"/>
      <c r="Q65" s="465"/>
      <c r="R65" s="465"/>
      <c r="S65" s="465"/>
      <c r="T65" s="466"/>
    </row>
    <row r="66" spans="1:20" s="467" customFormat="1" ht="11.25">
      <c r="A66" s="477"/>
      <c r="B66" s="478"/>
      <c r="C66" s="479"/>
      <c r="D66" s="479"/>
      <c r="E66" s="480"/>
      <c r="F66" s="480"/>
      <c r="G66" s="481"/>
      <c r="H66" s="481"/>
      <c r="I66" s="480"/>
      <c r="J66" s="480"/>
      <c r="K66" s="480"/>
      <c r="L66" s="465"/>
      <c r="M66" s="465"/>
      <c r="N66" s="465"/>
      <c r="O66" s="465"/>
      <c r="P66" s="465"/>
      <c r="Q66" s="465"/>
      <c r="R66" s="465"/>
      <c r="S66" s="465"/>
      <c r="T66" s="466"/>
    </row>
    <row r="67" spans="1:20" s="467" customFormat="1" ht="11.25">
      <c r="A67" s="477"/>
      <c r="B67" s="478"/>
      <c r="C67" s="479"/>
      <c r="D67" s="479"/>
      <c r="E67" s="480"/>
      <c r="F67" s="480"/>
      <c r="G67" s="481"/>
      <c r="H67" s="481"/>
      <c r="I67" s="480"/>
      <c r="J67" s="480"/>
      <c r="K67" s="480"/>
      <c r="L67" s="465"/>
      <c r="M67" s="465"/>
      <c r="N67" s="465"/>
      <c r="O67" s="465"/>
      <c r="P67" s="465"/>
      <c r="Q67" s="465"/>
      <c r="R67" s="465"/>
      <c r="S67" s="465"/>
      <c r="T67" s="466"/>
    </row>
    <row r="68" spans="1:20" s="467" customFormat="1" ht="11.25">
      <c r="A68" s="477"/>
      <c r="B68" s="478"/>
      <c r="C68" s="479"/>
      <c r="D68" s="479"/>
      <c r="E68" s="480"/>
      <c r="F68" s="480"/>
      <c r="G68" s="481"/>
      <c r="H68" s="481"/>
      <c r="I68" s="480"/>
      <c r="J68" s="480"/>
      <c r="K68" s="480"/>
      <c r="L68" s="465"/>
      <c r="M68" s="465"/>
      <c r="N68" s="465"/>
      <c r="O68" s="465"/>
      <c r="P68" s="465"/>
      <c r="Q68" s="465"/>
      <c r="R68" s="465"/>
      <c r="S68" s="465"/>
      <c r="T68" s="466"/>
    </row>
    <row r="69" spans="1:20" s="467" customFormat="1" ht="11.25">
      <c r="A69" s="477"/>
      <c r="B69" s="478"/>
      <c r="C69" s="479"/>
      <c r="D69" s="479"/>
      <c r="E69" s="480"/>
      <c r="F69" s="480"/>
      <c r="G69" s="481"/>
      <c r="H69" s="481"/>
      <c r="I69" s="480"/>
      <c r="J69" s="480"/>
      <c r="K69" s="480"/>
      <c r="L69" s="465"/>
      <c r="M69" s="465"/>
      <c r="N69" s="465"/>
      <c r="O69" s="465"/>
      <c r="P69" s="465"/>
      <c r="Q69" s="465"/>
      <c r="R69" s="465"/>
      <c r="S69" s="465"/>
      <c r="T69" s="466"/>
    </row>
    <row r="70" spans="1:20" s="467" customFormat="1" ht="11.25">
      <c r="A70" s="477"/>
      <c r="B70" s="478"/>
      <c r="C70" s="479"/>
      <c r="D70" s="479"/>
      <c r="E70" s="480"/>
      <c r="F70" s="480"/>
      <c r="G70" s="481"/>
      <c r="H70" s="481"/>
      <c r="I70" s="480"/>
      <c r="J70" s="480"/>
      <c r="K70" s="480"/>
      <c r="L70" s="465"/>
      <c r="M70" s="465"/>
      <c r="N70" s="465"/>
      <c r="O70" s="465"/>
      <c r="P70" s="465"/>
      <c r="Q70" s="465"/>
      <c r="R70" s="465"/>
      <c r="S70" s="465"/>
      <c r="T70" s="466"/>
    </row>
    <row r="71" spans="1:20" s="467" customFormat="1" ht="11.25">
      <c r="A71" s="477"/>
      <c r="B71" s="478"/>
      <c r="C71" s="479"/>
      <c r="D71" s="479"/>
      <c r="E71" s="480"/>
      <c r="F71" s="480"/>
      <c r="G71" s="481"/>
      <c r="H71" s="481"/>
      <c r="I71" s="480"/>
      <c r="J71" s="480"/>
      <c r="K71" s="480"/>
      <c r="L71" s="465"/>
      <c r="M71" s="465"/>
      <c r="N71" s="465"/>
      <c r="O71" s="465"/>
      <c r="P71" s="465"/>
      <c r="Q71" s="465"/>
      <c r="R71" s="465"/>
      <c r="S71" s="465"/>
      <c r="T71" s="466"/>
    </row>
    <row r="72" spans="1:20" s="467" customFormat="1" ht="11.25">
      <c r="A72" s="477"/>
      <c r="B72" s="478"/>
      <c r="C72" s="479"/>
      <c r="D72" s="479"/>
      <c r="E72" s="480"/>
      <c r="F72" s="480"/>
      <c r="G72" s="481"/>
      <c r="H72" s="481"/>
      <c r="I72" s="480"/>
      <c r="J72" s="480"/>
      <c r="K72" s="480"/>
      <c r="L72" s="465"/>
      <c r="M72" s="465"/>
      <c r="N72" s="465"/>
      <c r="O72" s="465"/>
      <c r="P72" s="465"/>
      <c r="Q72" s="465"/>
      <c r="R72" s="465"/>
      <c r="S72" s="465"/>
      <c r="T72" s="466"/>
    </row>
    <row r="73" spans="1:20" s="467" customFormat="1" ht="12" thickBot="1">
      <c r="A73" s="477"/>
      <c r="B73" s="478"/>
      <c r="C73" s="479"/>
      <c r="D73" s="479"/>
      <c r="E73" s="480"/>
      <c r="F73" s="480"/>
      <c r="G73" s="481"/>
      <c r="H73" s="481"/>
      <c r="I73" s="480"/>
      <c r="J73" s="480"/>
      <c r="K73" s="480"/>
      <c r="L73" s="465"/>
      <c r="M73" s="465"/>
      <c r="N73" s="465"/>
      <c r="O73" s="465"/>
      <c r="P73" s="465"/>
      <c r="Q73" s="465"/>
      <c r="R73" s="465"/>
      <c r="S73" s="465"/>
      <c r="T73" s="466"/>
    </row>
    <row r="74" spans="1:20" s="63" customFormat="1" ht="13.5" customHeight="1" thickBot="1">
      <c r="A74" s="147"/>
      <c r="B74" s="500" t="s">
        <v>130</v>
      </c>
      <c r="C74" s="501"/>
      <c r="D74" s="501"/>
      <c r="E74" s="501"/>
      <c r="F74" s="501"/>
      <c r="G74" s="501"/>
      <c r="H74" s="502"/>
      <c r="L74" s="375"/>
      <c r="M74" s="371"/>
      <c r="N74" s="371"/>
      <c r="O74" s="371"/>
      <c r="P74" s="371"/>
      <c r="Q74" s="371"/>
      <c r="R74" s="371"/>
      <c r="S74" s="371"/>
      <c r="T74" s="115"/>
    </row>
    <row r="75" spans="1:20" s="63" customFormat="1" ht="60.75" customHeight="1" thickBot="1">
      <c r="A75" s="147"/>
      <c r="B75" s="423" t="s">
        <v>131</v>
      </c>
      <c r="C75" s="424"/>
      <c r="D75" s="425"/>
      <c r="E75" s="327" t="s">
        <v>132</v>
      </c>
      <c r="F75" s="328" t="s">
        <v>133</v>
      </c>
      <c r="G75" s="353" t="s">
        <v>134</v>
      </c>
      <c r="H75" s="358" t="s">
        <v>135</v>
      </c>
      <c r="L75" s="375"/>
      <c r="M75" s="371"/>
      <c r="N75" s="371"/>
      <c r="O75" s="371"/>
      <c r="P75" s="371"/>
      <c r="Q75" s="371"/>
      <c r="R75" s="371"/>
      <c r="S75" s="371"/>
      <c r="T75" s="115"/>
    </row>
    <row r="76" spans="1:20" s="63" customFormat="1" ht="36">
      <c r="A76" s="147"/>
      <c r="B76" s="329" t="s">
        <v>136</v>
      </c>
      <c r="C76" s="327" t="s">
        <v>137</v>
      </c>
      <c r="D76" s="327" t="s">
        <v>138</v>
      </c>
      <c r="E76" s="327" t="s">
        <v>139</v>
      </c>
      <c r="F76" s="328" t="s">
        <v>140</v>
      </c>
      <c r="G76" s="353" t="s">
        <v>141</v>
      </c>
      <c r="H76" s="358" t="s">
        <v>142</v>
      </c>
      <c r="L76" s="375"/>
      <c r="M76" s="371"/>
      <c r="N76" s="371"/>
      <c r="O76" s="371"/>
      <c r="P76" s="371"/>
      <c r="Q76" s="371"/>
      <c r="R76" s="371"/>
      <c r="S76" s="371"/>
      <c r="T76" s="115"/>
    </row>
    <row r="77" spans="1:20" s="63" customFormat="1" ht="13.5" thickBot="1">
      <c r="A77" s="147"/>
      <c r="B77" s="330" t="s">
        <v>143</v>
      </c>
      <c r="C77" s="331" t="s">
        <v>143</v>
      </c>
      <c r="D77" s="331" t="s">
        <v>143</v>
      </c>
      <c r="E77" s="332"/>
      <c r="F77" s="332"/>
      <c r="G77" s="360"/>
      <c r="H77" s="361"/>
      <c r="L77" s="375"/>
      <c r="M77" s="371"/>
      <c r="N77" s="371"/>
      <c r="O77" s="371"/>
      <c r="P77" s="371"/>
      <c r="Q77" s="371"/>
      <c r="R77" s="371"/>
      <c r="S77" s="371"/>
      <c r="T77" s="115"/>
    </row>
    <row r="78" spans="1:20" s="63" customFormat="1" ht="12.75" thickBot="1">
      <c r="A78" s="147"/>
      <c r="B78" s="333" t="s">
        <v>144</v>
      </c>
      <c r="C78" s="334" t="s">
        <v>144</v>
      </c>
      <c r="D78" s="334" t="s">
        <v>144</v>
      </c>
      <c r="E78" s="334">
        <v>0</v>
      </c>
      <c r="F78" s="334" t="s">
        <v>145</v>
      </c>
      <c r="G78" s="354" t="s">
        <v>146</v>
      </c>
      <c r="H78" s="349" t="s">
        <v>147</v>
      </c>
      <c r="L78" s="375"/>
      <c r="M78" s="371"/>
      <c r="N78" s="371"/>
      <c r="O78" s="371"/>
      <c r="P78" s="371"/>
      <c r="Q78" s="371"/>
      <c r="R78" s="371"/>
      <c r="S78" s="371"/>
      <c r="T78" s="115"/>
    </row>
    <row r="79" spans="1:20" s="63" customFormat="1" ht="12.75" thickBot="1">
      <c r="A79" s="147"/>
      <c r="B79" s="333" t="s">
        <v>148</v>
      </c>
      <c r="C79" s="334" t="s">
        <v>144</v>
      </c>
      <c r="D79" s="334" t="s">
        <v>144</v>
      </c>
      <c r="E79" s="334">
        <v>0</v>
      </c>
      <c r="F79" s="334" t="s">
        <v>149</v>
      </c>
      <c r="G79" s="354" t="s">
        <v>150</v>
      </c>
      <c r="H79" s="349" t="s">
        <v>151</v>
      </c>
      <c r="L79" s="375"/>
      <c r="M79" s="371"/>
      <c r="N79" s="371"/>
      <c r="O79" s="371"/>
      <c r="P79" s="371"/>
      <c r="Q79" s="371"/>
      <c r="R79" s="371"/>
      <c r="S79" s="371"/>
      <c r="T79" s="115"/>
    </row>
    <row r="80" spans="1:20" s="63" customFormat="1" ht="12.75" thickBot="1">
      <c r="A80" s="147"/>
      <c r="B80" s="333" t="s">
        <v>152</v>
      </c>
      <c r="C80" s="334">
        <v>0.5</v>
      </c>
      <c r="D80" s="334">
        <v>0.5</v>
      </c>
      <c r="E80" s="334">
        <v>1</v>
      </c>
      <c r="F80" s="334">
        <v>0.5</v>
      </c>
      <c r="G80" s="354" t="s">
        <v>153</v>
      </c>
      <c r="H80" s="349" t="s">
        <v>154</v>
      </c>
      <c r="L80" s="375"/>
      <c r="M80" s="371"/>
      <c r="N80" s="371"/>
      <c r="O80" s="371"/>
      <c r="P80" s="371"/>
      <c r="Q80" s="371"/>
      <c r="R80" s="371"/>
      <c r="S80" s="371"/>
      <c r="T80" s="115"/>
    </row>
    <row r="81" spans="1:20" s="63" customFormat="1" ht="12.75" thickBot="1">
      <c r="A81" s="147"/>
      <c r="B81" s="333" t="s">
        <v>152</v>
      </c>
      <c r="C81" s="334" t="s">
        <v>144</v>
      </c>
      <c r="D81" s="334">
        <v>0.5</v>
      </c>
      <c r="E81" s="334">
        <v>1</v>
      </c>
      <c r="F81" s="334" t="s">
        <v>145</v>
      </c>
      <c r="G81" s="354" t="s">
        <v>155</v>
      </c>
      <c r="H81" s="349" t="s">
        <v>151</v>
      </c>
      <c r="L81" s="375"/>
      <c r="M81" s="371"/>
      <c r="N81" s="371"/>
      <c r="O81" s="371"/>
      <c r="P81" s="371"/>
      <c r="Q81" s="371"/>
      <c r="R81" s="371"/>
      <c r="S81" s="371"/>
      <c r="T81" s="115"/>
    </row>
    <row r="82" spans="1:20" s="150" customFormat="1" ht="13.5" thickBot="1">
      <c r="A82" s="148"/>
      <c r="B82" s="348" t="s">
        <v>152</v>
      </c>
      <c r="C82" s="349" t="s">
        <v>144</v>
      </c>
      <c r="D82" s="349" t="s">
        <v>144</v>
      </c>
      <c r="E82" s="349">
        <v>1</v>
      </c>
      <c r="F82" s="349" t="s">
        <v>156</v>
      </c>
      <c r="G82" s="354" t="s">
        <v>157</v>
      </c>
      <c r="H82" s="349" t="s">
        <v>158</v>
      </c>
      <c r="L82" s="376"/>
      <c r="M82" s="372"/>
      <c r="N82" s="372"/>
      <c r="O82" s="372"/>
      <c r="P82" s="372"/>
      <c r="Q82" s="372"/>
      <c r="R82" s="372"/>
      <c r="S82" s="372"/>
      <c r="T82" s="367"/>
    </row>
    <row r="83" spans="1:20" s="150" customFormat="1" ht="13.5" thickBot="1">
      <c r="A83" s="148"/>
      <c r="B83" s="333" t="s">
        <v>159</v>
      </c>
      <c r="C83" s="334" t="s">
        <v>144</v>
      </c>
      <c r="D83" s="334">
        <v>0.5</v>
      </c>
      <c r="E83" s="334">
        <v>2</v>
      </c>
      <c r="F83" s="334" t="s">
        <v>149</v>
      </c>
      <c r="G83" s="354" t="s">
        <v>157</v>
      </c>
      <c r="H83" s="349" t="s">
        <v>158</v>
      </c>
      <c r="L83" s="376"/>
      <c r="M83" s="372"/>
      <c r="N83" s="372"/>
      <c r="O83" s="372"/>
      <c r="P83" s="372"/>
      <c r="Q83" s="372"/>
      <c r="R83" s="372"/>
      <c r="S83" s="372"/>
      <c r="T83" s="367"/>
    </row>
    <row r="84" spans="1:20" s="150" customFormat="1" ht="13.5" thickBot="1">
      <c r="A84" s="148"/>
      <c r="B84" s="333" t="s">
        <v>159</v>
      </c>
      <c r="C84" s="334" t="s">
        <v>144</v>
      </c>
      <c r="D84" s="334" t="s">
        <v>144</v>
      </c>
      <c r="E84" s="334">
        <v>2</v>
      </c>
      <c r="F84" s="334" t="s">
        <v>160</v>
      </c>
      <c r="G84" s="354" t="s">
        <v>151</v>
      </c>
      <c r="H84" s="349" t="s">
        <v>161</v>
      </c>
      <c r="L84" s="376"/>
      <c r="M84" s="372"/>
      <c r="N84" s="372"/>
      <c r="O84" s="372"/>
      <c r="P84" s="372"/>
      <c r="Q84" s="372"/>
      <c r="R84" s="372"/>
      <c r="S84" s="372"/>
      <c r="T84" s="367"/>
    </row>
    <row r="85" spans="1:20" s="150" customFormat="1" ht="13.5" thickBot="1">
      <c r="A85" s="148"/>
      <c r="B85" s="333" t="s">
        <v>162</v>
      </c>
      <c r="C85" s="334" t="s">
        <v>144</v>
      </c>
      <c r="D85" s="334">
        <v>0.5</v>
      </c>
      <c r="E85" s="334">
        <v>3</v>
      </c>
      <c r="F85" s="334" t="s">
        <v>163</v>
      </c>
      <c r="G85" s="354" t="s">
        <v>164</v>
      </c>
      <c r="H85" s="349" t="s">
        <v>165</v>
      </c>
      <c r="L85" s="376"/>
      <c r="M85" s="372"/>
      <c r="N85" s="372"/>
      <c r="O85" s="372"/>
      <c r="P85" s="372"/>
      <c r="Q85" s="372"/>
      <c r="R85" s="372"/>
      <c r="S85" s="372"/>
      <c r="T85" s="367"/>
    </row>
    <row r="86" spans="1:20" s="150" customFormat="1" ht="13.5" thickBot="1">
      <c r="A86" s="148"/>
      <c r="B86" s="333" t="s">
        <v>162</v>
      </c>
      <c r="C86" s="334" t="s">
        <v>144</v>
      </c>
      <c r="D86" s="334" t="s">
        <v>144</v>
      </c>
      <c r="E86" s="334">
        <v>3</v>
      </c>
      <c r="F86" s="334" t="s">
        <v>166</v>
      </c>
      <c r="G86" s="354" t="s">
        <v>167</v>
      </c>
      <c r="H86" s="349" t="s">
        <v>168</v>
      </c>
      <c r="L86" s="376"/>
      <c r="M86" s="372"/>
      <c r="N86" s="372"/>
      <c r="O86" s="372"/>
      <c r="P86" s="372"/>
      <c r="Q86" s="372"/>
      <c r="R86" s="372"/>
      <c r="S86" s="372"/>
      <c r="T86" s="367"/>
    </row>
    <row r="87" spans="1:20" s="150" customFormat="1" ht="12.75">
      <c r="A87" s="148"/>
      <c r="B87" s="149"/>
      <c r="C87" s="152"/>
      <c r="D87" s="149"/>
      <c r="G87" s="355"/>
      <c r="H87" s="362"/>
      <c r="L87" s="376"/>
      <c r="M87" s="372"/>
      <c r="N87" s="372"/>
      <c r="O87" s="372"/>
      <c r="P87" s="372"/>
      <c r="Q87" s="372"/>
      <c r="R87" s="372"/>
      <c r="S87" s="372"/>
      <c r="T87" s="367"/>
    </row>
    <row r="88" spans="1:20" s="150" customFormat="1" ht="12.75">
      <c r="A88" s="148"/>
      <c r="B88" s="149"/>
      <c r="C88" s="152"/>
      <c r="D88" s="149"/>
      <c r="G88" s="355"/>
      <c r="H88" s="362"/>
      <c r="L88" s="376"/>
      <c r="M88" s="372"/>
      <c r="N88" s="372"/>
      <c r="O88" s="372"/>
      <c r="P88" s="372"/>
      <c r="Q88" s="372"/>
      <c r="R88" s="372"/>
      <c r="S88" s="372"/>
      <c r="T88" s="367"/>
    </row>
    <row r="89" spans="1:20" s="150" customFormat="1" ht="12.75">
      <c r="A89" s="148"/>
      <c r="B89" s="149"/>
      <c r="C89" s="152"/>
      <c r="D89" s="149"/>
      <c r="G89" s="355"/>
      <c r="H89" s="362"/>
      <c r="L89" s="376"/>
      <c r="M89" s="372"/>
      <c r="N89" s="372"/>
      <c r="O89" s="372"/>
      <c r="P89" s="372"/>
      <c r="Q89" s="372"/>
      <c r="R89" s="372"/>
      <c r="S89" s="372"/>
      <c r="T89" s="367"/>
    </row>
    <row r="90" spans="1:20" s="150" customFormat="1" ht="12.75">
      <c r="A90" s="148"/>
      <c r="B90" s="149"/>
      <c r="C90" s="152"/>
      <c r="D90" s="149"/>
      <c r="G90" s="355"/>
      <c r="H90" s="362"/>
      <c r="L90" s="376"/>
      <c r="M90" s="372"/>
      <c r="N90" s="372"/>
      <c r="O90" s="372"/>
      <c r="P90" s="372"/>
      <c r="Q90" s="372"/>
      <c r="R90" s="372"/>
      <c r="S90" s="372"/>
      <c r="T90" s="367"/>
    </row>
    <row r="91" spans="1:20" s="150" customFormat="1" ht="12.75">
      <c r="A91" s="148"/>
      <c r="B91" s="149"/>
      <c r="C91" s="152"/>
      <c r="D91" s="149"/>
      <c r="G91" s="355"/>
      <c r="H91" s="362"/>
      <c r="L91" s="376"/>
      <c r="M91" s="372"/>
      <c r="N91" s="372"/>
      <c r="O91" s="372"/>
      <c r="P91" s="372"/>
      <c r="Q91" s="372"/>
      <c r="R91" s="372"/>
      <c r="S91" s="372"/>
      <c r="T91" s="367"/>
    </row>
    <row r="92" spans="1:20" s="150" customFormat="1" ht="12.75">
      <c r="A92" s="148"/>
      <c r="B92" s="149"/>
      <c r="C92" s="152"/>
      <c r="D92" s="149"/>
      <c r="G92" s="355"/>
      <c r="H92" s="362"/>
      <c r="L92" s="376"/>
      <c r="M92" s="372"/>
      <c r="N92" s="372"/>
      <c r="O92" s="372"/>
      <c r="P92" s="372"/>
      <c r="Q92" s="372"/>
      <c r="R92" s="372"/>
      <c r="S92" s="372"/>
      <c r="T92" s="367"/>
    </row>
    <row r="93" spans="1:20" s="150" customFormat="1" ht="12.75">
      <c r="A93" s="148"/>
      <c r="B93" s="149"/>
      <c r="C93" s="152"/>
      <c r="D93" s="149"/>
      <c r="G93" s="355"/>
      <c r="H93" s="362"/>
      <c r="L93" s="376"/>
      <c r="M93" s="372"/>
      <c r="N93" s="372"/>
      <c r="O93" s="372"/>
      <c r="P93" s="372"/>
      <c r="Q93" s="372"/>
      <c r="R93" s="372"/>
      <c r="S93" s="372"/>
      <c r="T93" s="367"/>
    </row>
    <row r="94" spans="1:20" s="150" customFormat="1" ht="12.75">
      <c r="A94" s="148"/>
      <c r="B94" s="149"/>
      <c r="C94" s="152"/>
      <c r="D94" s="149"/>
      <c r="G94" s="355"/>
      <c r="H94" s="362"/>
      <c r="L94" s="376"/>
      <c r="M94" s="372"/>
      <c r="N94" s="372"/>
      <c r="O94" s="372"/>
      <c r="P94" s="372"/>
      <c r="Q94" s="372"/>
      <c r="R94" s="372"/>
      <c r="S94" s="372"/>
      <c r="T94" s="367"/>
    </row>
    <row r="95" spans="1:20" s="150" customFormat="1" ht="12.75">
      <c r="A95" s="148"/>
      <c r="B95" s="149"/>
      <c r="C95" s="152"/>
      <c r="D95" s="149"/>
      <c r="G95" s="355"/>
      <c r="H95" s="362"/>
      <c r="L95" s="376"/>
      <c r="M95" s="372"/>
      <c r="N95" s="372"/>
      <c r="O95" s="372"/>
      <c r="P95" s="372"/>
      <c r="Q95" s="372"/>
      <c r="R95" s="372"/>
      <c r="S95" s="372"/>
      <c r="T95" s="367"/>
    </row>
    <row r="96" spans="1:20" s="2" customFormat="1" ht="12.75">
      <c r="A96" s="68"/>
      <c r="B96" s="3"/>
      <c r="C96" s="153"/>
      <c r="D96" s="3"/>
      <c r="G96" s="355"/>
      <c r="H96" s="362"/>
      <c r="L96" s="376"/>
      <c r="M96" s="373"/>
      <c r="N96" s="373"/>
      <c r="O96" s="373"/>
      <c r="P96" s="373"/>
      <c r="Q96" s="373"/>
      <c r="R96" s="373"/>
      <c r="S96" s="373"/>
      <c r="T96" s="368"/>
    </row>
    <row r="97" spans="1:20" s="2" customFormat="1" ht="12.75">
      <c r="A97" s="68"/>
      <c r="B97" s="3"/>
      <c r="C97" s="153"/>
      <c r="D97" s="3"/>
      <c r="G97" s="355"/>
      <c r="H97" s="362"/>
      <c r="L97" s="376"/>
      <c r="M97" s="373"/>
      <c r="N97" s="373"/>
      <c r="O97" s="373"/>
      <c r="P97" s="373"/>
      <c r="Q97" s="373"/>
      <c r="R97" s="373"/>
      <c r="S97" s="373"/>
      <c r="T97" s="368"/>
    </row>
    <row r="98" spans="1:20" s="2" customFormat="1" ht="12.75">
      <c r="A98" s="68"/>
      <c r="B98" s="3"/>
      <c r="C98" s="153"/>
      <c r="D98" s="3"/>
      <c r="G98" s="355"/>
      <c r="H98" s="362"/>
      <c r="L98" s="376"/>
      <c r="M98" s="373"/>
      <c r="N98" s="373"/>
      <c r="O98" s="373"/>
      <c r="P98" s="373"/>
      <c r="Q98" s="373"/>
      <c r="R98" s="373"/>
      <c r="S98" s="373"/>
      <c r="T98" s="368"/>
    </row>
    <row r="99" spans="1:20" s="2" customFormat="1" ht="12.75">
      <c r="A99" s="68"/>
      <c r="B99" s="3"/>
      <c r="C99" s="153"/>
      <c r="D99" s="3"/>
      <c r="G99" s="355"/>
      <c r="H99" s="362"/>
      <c r="L99" s="376"/>
      <c r="M99" s="373"/>
      <c r="N99" s="373"/>
      <c r="O99" s="373"/>
      <c r="P99" s="373"/>
      <c r="Q99" s="373"/>
      <c r="R99" s="373"/>
      <c r="S99" s="373"/>
      <c r="T99" s="368"/>
    </row>
    <row r="100" spans="1:20" s="2" customFormat="1" ht="12.75">
      <c r="A100" s="68"/>
      <c r="B100" s="3"/>
      <c r="C100" s="153"/>
      <c r="D100" s="3"/>
      <c r="G100" s="355"/>
      <c r="H100" s="362"/>
      <c r="L100" s="376"/>
      <c r="M100" s="373"/>
      <c r="N100" s="373"/>
      <c r="O100" s="373"/>
      <c r="P100" s="373"/>
      <c r="Q100" s="373"/>
      <c r="R100" s="373"/>
      <c r="S100" s="373"/>
      <c r="T100" s="368"/>
    </row>
    <row r="101" spans="1:20" s="2" customFormat="1" ht="12.75">
      <c r="A101" s="68"/>
      <c r="B101" s="3"/>
      <c r="C101" s="153"/>
      <c r="D101" s="3"/>
      <c r="G101" s="355"/>
      <c r="H101" s="362"/>
      <c r="L101" s="376"/>
      <c r="M101" s="373"/>
      <c r="N101" s="373"/>
      <c r="O101" s="373"/>
      <c r="P101" s="373"/>
      <c r="Q101" s="373"/>
      <c r="R101" s="373"/>
      <c r="S101" s="373"/>
      <c r="T101" s="368"/>
    </row>
    <row r="102" spans="1:20" s="2" customFormat="1" ht="12.75">
      <c r="A102" s="68"/>
      <c r="B102" s="3"/>
      <c r="C102" s="153"/>
      <c r="D102" s="3"/>
      <c r="G102" s="355"/>
      <c r="H102" s="362"/>
      <c r="L102" s="376"/>
      <c r="M102" s="373"/>
      <c r="N102" s="373"/>
      <c r="O102" s="373"/>
      <c r="P102" s="373"/>
      <c r="Q102" s="373"/>
      <c r="R102" s="373"/>
      <c r="S102" s="373"/>
      <c r="T102" s="368"/>
    </row>
    <row r="103" spans="1:20" s="2" customFormat="1" ht="12.75">
      <c r="A103" s="68"/>
      <c r="B103" s="3"/>
      <c r="C103" s="153"/>
      <c r="D103" s="3"/>
      <c r="G103" s="355"/>
      <c r="H103" s="362"/>
      <c r="L103" s="376"/>
      <c r="M103" s="373"/>
      <c r="N103" s="373"/>
      <c r="O103" s="373"/>
      <c r="P103" s="373"/>
      <c r="Q103" s="373"/>
      <c r="R103" s="373"/>
      <c r="S103" s="373"/>
      <c r="T103" s="368"/>
    </row>
    <row r="104" spans="1:20" s="2" customFormat="1" ht="12.75">
      <c r="A104" s="68"/>
      <c r="B104" s="3"/>
      <c r="C104" s="153"/>
      <c r="D104" s="3"/>
      <c r="G104" s="355"/>
      <c r="H104" s="362"/>
      <c r="L104" s="376"/>
      <c r="M104" s="373"/>
      <c r="N104" s="373"/>
      <c r="O104" s="373"/>
      <c r="P104" s="373"/>
      <c r="Q104" s="373"/>
      <c r="R104" s="373"/>
      <c r="S104" s="373"/>
      <c r="T104" s="368"/>
    </row>
    <row r="105" spans="1:20" s="2" customFormat="1" ht="12.75">
      <c r="A105" s="68"/>
      <c r="B105" s="3"/>
      <c r="C105" s="153"/>
      <c r="D105" s="3"/>
      <c r="G105" s="355"/>
      <c r="H105" s="362"/>
      <c r="L105" s="376"/>
      <c r="M105" s="373"/>
      <c r="N105" s="373"/>
      <c r="O105" s="373"/>
      <c r="P105" s="373"/>
      <c r="Q105" s="373"/>
      <c r="R105" s="373"/>
      <c r="S105" s="373"/>
      <c r="T105" s="368"/>
    </row>
    <row r="106" spans="1:20" s="2" customFormat="1" ht="12.75">
      <c r="A106" s="68"/>
      <c r="B106" s="3"/>
      <c r="C106" s="153"/>
      <c r="D106" s="3"/>
      <c r="G106" s="355"/>
      <c r="H106" s="362"/>
      <c r="L106" s="376"/>
      <c r="M106" s="373"/>
      <c r="N106" s="373"/>
      <c r="O106" s="373"/>
      <c r="P106" s="373"/>
      <c r="Q106" s="373"/>
      <c r="R106" s="373"/>
      <c r="S106" s="373"/>
      <c r="T106" s="368"/>
    </row>
    <row r="107" spans="1:20" s="2" customFormat="1" ht="12.75">
      <c r="A107" s="68"/>
      <c r="B107" s="3"/>
      <c r="C107" s="153"/>
      <c r="D107" s="3"/>
      <c r="G107" s="355"/>
      <c r="H107" s="362"/>
      <c r="L107" s="376"/>
      <c r="M107" s="373"/>
      <c r="N107" s="373"/>
      <c r="O107" s="373"/>
      <c r="P107" s="373"/>
      <c r="Q107" s="373"/>
      <c r="R107" s="373"/>
      <c r="S107" s="373"/>
      <c r="T107" s="368"/>
    </row>
    <row r="108" spans="1:20" s="2" customFormat="1" ht="12.75">
      <c r="A108" s="68"/>
      <c r="B108" s="3"/>
      <c r="C108" s="153"/>
      <c r="D108" s="3"/>
      <c r="G108" s="355"/>
      <c r="H108" s="362"/>
      <c r="L108" s="376"/>
      <c r="M108" s="373"/>
      <c r="N108" s="373"/>
      <c r="O108" s="373"/>
      <c r="P108" s="373"/>
      <c r="Q108" s="373"/>
      <c r="R108" s="373"/>
      <c r="S108" s="373"/>
      <c r="T108" s="368"/>
    </row>
    <row r="109" spans="1:20" s="2" customFormat="1" ht="12.75">
      <c r="A109" s="68"/>
      <c r="B109" s="3"/>
      <c r="C109" s="153"/>
      <c r="D109" s="3"/>
      <c r="G109" s="355"/>
      <c r="H109" s="362"/>
      <c r="L109" s="376"/>
      <c r="M109" s="373"/>
      <c r="N109" s="373"/>
      <c r="O109" s="373"/>
      <c r="P109" s="373"/>
      <c r="Q109" s="373"/>
      <c r="R109" s="373"/>
      <c r="S109" s="373"/>
      <c r="T109" s="368"/>
    </row>
    <row r="110" spans="1:20" s="2" customFormat="1" ht="12.75">
      <c r="A110" s="68"/>
      <c r="B110" s="3"/>
      <c r="C110" s="153"/>
      <c r="D110" s="3"/>
      <c r="G110" s="355"/>
      <c r="H110" s="362"/>
      <c r="L110" s="376"/>
      <c r="M110" s="373"/>
      <c r="N110" s="373"/>
      <c r="O110" s="373"/>
      <c r="P110" s="373"/>
      <c r="Q110" s="373"/>
      <c r="R110" s="373"/>
      <c r="S110" s="373"/>
      <c r="T110" s="368"/>
    </row>
    <row r="111" spans="1:20" s="2" customFormat="1" ht="12.75">
      <c r="A111" s="68"/>
      <c r="B111" s="3"/>
      <c r="C111" s="153"/>
      <c r="D111" s="3"/>
      <c r="G111" s="355"/>
      <c r="H111" s="362"/>
      <c r="L111" s="376"/>
      <c r="M111" s="373"/>
      <c r="N111" s="373"/>
      <c r="O111" s="373"/>
      <c r="P111" s="373"/>
      <c r="Q111" s="373"/>
      <c r="R111" s="373"/>
      <c r="S111" s="373"/>
      <c r="T111" s="368"/>
    </row>
    <row r="112" spans="1:20" s="2" customFormat="1" ht="12.75">
      <c r="A112" s="68"/>
      <c r="B112" s="3"/>
      <c r="C112" s="153"/>
      <c r="D112" s="3"/>
      <c r="G112" s="355"/>
      <c r="H112" s="362"/>
      <c r="L112" s="376"/>
      <c r="M112" s="373"/>
      <c r="N112" s="373"/>
      <c r="O112" s="373"/>
      <c r="P112" s="373"/>
      <c r="Q112" s="373"/>
      <c r="R112" s="373"/>
      <c r="S112" s="373"/>
      <c r="T112" s="368"/>
    </row>
    <row r="113" spans="1:20" s="2" customFormat="1" ht="12.75">
      <c r="A113" s="68"/>
      <c r="B113" s="3"/>
      <c r="C113" s="153"/>
      <c r="D113" s="3"/>
      <c r="G113" s="355"/>
      <c r="H113" s="362"/>
      <c r="L113" s="376"/>
      <c r="M113" s="373"/>
      <c r="N113" s="373"/>
      <c r="O113" s="373"/>
      <c r="P113" s="373"/>
      <c r="Q113" s="373"/>
      <c r="R113" s="373"/>
      <c r="S113" s="373"/>
      <c r="T113" s="368"/>
    </row>
    <row r="114" spans="1:20" s="2" customFormat="1" ht="12.75">
      <c r="A114" s="68"/>
      <c r="B114" s="3"/>
      <c r="C114" s="153"/>
      <c r="D114" s="3"/>
      <c r="G114" s="355"/>
      <c r="H114" s="362"/>
      <c r="L114" s="376"/>
      <c r="M114" s="373"/>
      <c r="N114" s="373"/>
      <c r="O114" s="373"/>
      <c r="P114" s="373"/>
      <c r="Q114" s="373"/>
      <c r="R114" s="373"/>
      <c r="S114" s="373"/>
      <c r="T114" s="368"/>
    </row>
    <row r="115" spans="1:20" s="2" customFormat="1" ht="12.75">
      <c r="A115" s="68"/>
      <c r="B115" s="3"/>
      <c r="C115" s="153"/>
      <c r="D115" s="3"/>
      <c r="G115" s="355"/>
      <c r="H115" s="362"/>
      <c r="L115" s="376"/>
      <c r="M115" s="373"/>
      <c r="N115" s="373"/>
      <c r="O115" s="373"/>
      <c r="P115" s="373"/>
      <c r="Q115" s="373"/>
      <c r="R115" s="373"/>
      <c r="S115" s="373"/>
      <c r="T115" s="368"/>
    </row>
    <row r="116" spans="1:20" s="2" customFormat="1" ht="12.75">
      <c r="A116" s="68"/>
      <c r="B116" s="3"/>
      <c r="C116" s="153"/>
      <c r="D116" s="3"/>
      <c r="G116" s="355"/>
      <c r="H116" s="362"/>
      <c r="L116" s="376"/>
      <c r="M116" s="373"/>
      <c r="N116" s="373"/>
      <c r="O116" s="373"/>
      <c r="P116" s="373"/>
      <c r="Q116" s="373"/>
      <c r="R116" s="373"/>
      <c r="S116" s="373"/>
      <c r="T116" s="368"/>
    </row>
    <row r="117" spans="1:20" s="2" customFormat="1" ht="12.75">
      <c r="A117" s="68"/>
      <c r="B117" s="3"/>
      <c r="C117" s="153"/>
      <c r="D117" s="3"/>
      <c r="G117" s="355"/>
      <c r="H117" s="362"/>
      <c r="L117" s="376"/>
      <c r="M117" s="373"/>
      <c r="N117" s="373"/>
      <c r="O117" s="373"/>
      <c r="P117" s="373"/>
      <c r="Q117" s="373"/>
      <c r="R117" s="373"/>
      <c r="S117" s="373"/>
      <c r="T117" s="368"/>
    </row>
    <row r="118" spans="1:20" s="2" customFormat="1" ht="12.75">
      <c r="A118" s="68"/>
      <c r="B118" s="3"/>
      <c r="C118" s="153"/>
      <c r="D118" s="3"/>
      <c r="G118" s="355"/>
      <c r="H118" s="362"/>
      <c r="L118" s="376"/>
      <c r="M118" s="373"/>
      <c r="N118" s="373"/>
      <c r="O118" s="373"/>
      <c r="P118" s="373"/>
      <c r="Q118" s="373"/>
      <c r="R118" s="373"/>
      <c r="S118" s="373"/>
      <c r="T118" s="368"/>
    </row>
    <row r="119" spans="1:20" s="2" customFormat="1" ht="12.75">
      <c r="A119" s="68"/>
      <c r="B119" s="3"/>
      <c r="C119" s="153"/>
      <c r="D119" s="3"/>
      <c r="G119" s="355"/>
      <c r="H119" s="362"/>
      <c r="L119" s="376"/>
      <c r="M119" s="373"/>
      <c r="N119" s="373"/>
      <c r="O119" s="373"/>
      <c r="P119" s="373"/>
      <c r="Q119" s="373"/>
      <c r="R119" s="373"/>
      <c r="S119" s="373"/>
      <c r="T119" s="368"/>
    </row>
    <row r="120" spans="1:20" s="2" customFormat="1" ht="12.75">
      <c r="A120" s="68"/>
      <c r="B120" s="3"/>
      <c r="C120" s="153"/>
      <c r="D120" s="3"/>
      <c r="G120" s="355"/>
      <c r="H120" s="362"/>
      <c r="L120" s="376"/>
      <c r="M120" s="373"/>
      <c r="N120" s="373"/>
      <c r="O120" s="373"/>
      <c r="P120" s="373"/>
      <c r="Q120" s="373"/>
      <c r="R120" s="373"/>
      <c r="S120" s="373"/>
      <c r="T120" s="368"/>
    </row>
    <row r="121" spans="1:20" s="2" customFormat="1" ht="12.75">
      <c r="A121" s="68"/>
      <c r="B121" s="3"/>
      <c r="C121" s="153"/>
      <c r="D121" s="3"/>
      <c r="G121" s="355"/>
      <c r="H121" s="362"/>
      <c r="L121" s="376"/>
      <c r="M121" s="373"/>
      <c r="N121" s="373"/>
      <c r="O121" s="373"/>
      <c r="P121" s="373"/>
      <c r="Q121" s="373"/>
      <c r="R121" s="373"/>
      <c r="S121" s="373"/>
      <c r="T121" s="368"/>
    </row>
    <row r="122" spans="1:20" s="2" customFormat="1" ht="12.75">
      <c r="A122" s="68"/>
      <c r="B122" s="3"/>
      <c r="C122" s="153"/>
      <c r="D122" s="3"/>
      <c r="G122" s="355"/>
      <c r="H122" s="362"/>
      <c r="L122" s="376"/>
      <c r="M122" s="373"/>
      <c r="N122" s="373"/>
      <c r="O122" s="373"/>
      <c r="P122" s="373"/>
      <c r="Q122" s="373"/>
      <c r="R122" s="373"/>
      <c r="S122" s="373"/>
      <c r="T122" s="368"/>
    </row>
    <row r="123" spans="1:20" s="2" customFormat="1" ht="12.75">
      <c r="A123" s="68"/>
      <c r="B123" s="3"/>
      <c r="C123" s="153"/>
      <c r="D123" s="3"/>
      <c r="G123" s="355"/>
      <c r="H123" s="362"/>
      <c r="L123" s="376"/>
      <c r="M123" s="373"/>
      <c r="N123" s="373"/>
      <c r="O123" s="373"/>
      <c r="P123" s="373"/>
      <c r="Q123" s="373"/>
      <c r="R123" s="373"/>
      <c r="S123" s="373"/>
      <c r="T123" s="368"/>
    </row>
    <row r="124" spans="1:20" s="2" customFormat="1" ht="12.75">
      <c r="A124" s="68"/>
      <c r="B124" s="3"/>
      <c r="C124" s="153"/>
      <c r="D124" s="3"/>
      <c r="G124" s="355"/>
      <c r="H124" s="362"/>
      <c r="L124" s="376"/>
      <c r="M124" s="373"/>
      <c r="N124" s="373"/>
      <c r="O124" s="373"/>
      <c r="P124" s="373"/>
      <c r="Q124" s="373"/>
      <c r="R124" s="373"/>
      <c r="S124" s="373"/>
      <c r="T124" s="368"/>
    </row>
    <row r="125" spans="1:20" s="2" customFormat="1" ht="12.75">
      <c r="A125" s="68"/>
      <c r="B125" s="3"/>
      <c r="C125" s="153"/>
      <c r="D125" s="3"/>
      <c r="G125" s="355"/>
      <c r="H125" s="362"/>
      <c r="L125" s="376"/>
      <c r="M125" s="373"/>
      <c r="N125" s="373"/>
      <c r="O125" s="373"/>
      <c r="P125" s="373"/>
      <c r="Q125" s="373"/>
      <c r="R125" s="373"/>
      <c r="S125" s="373"/>
      <c r="T125" s="368"/>
    </row>
    <row r="126" spans="1:20" s="2" customFormat="1" ht="12.75">
      <c r="A126" s="68"/>
      <c r="B126" s="3"/>
      <c r="C126" s="153"/>
      <c r="D126" s="3"/>
      <c r="G126" s="355"/>
      <c r="H126" s="362"/>
      <c r="L126" s="376"/>
      <c r="M126" s="373"/>
      <c r="N126" s="373"/>
      <c r="O126" s="373"/>
      <c r="P126" s="373"/>
      <c r="Q126" s="373"/>
      <c r="R126" s="373"/>
      <c r="S126" s="373"/>
      <c r="T126" s="368"/>
    </row>
    <row r="127" spans="1:20" s="2" customFormat="1" ht="12.75">
      <c r="A127" s="68"/>
      <c r="B127" s="3"/>
      <c r="C127" s="153"/>
      <c r="D127" s="3"/>
      <c r="G127" s="355"/>
      <c r="H127" s="362"/>
      <c r="L127" s="376"/>
      <c r="M127" s="373"/>
      <c r="N127" s="373"/>
      <c r="O127" s="373"/>
      <c r="P127" s="373"/>
      <c r="Q127" s="373"/>
      <c r="R127" s="373"/>
      <c r="S127" s="373"/>
      <c r="T127" s="368"/>
    </row>
    <row r="128" spans="1:20" s="2" customFormat="1" ht="12.75">
      <c r="A128" s="68"/>
      <c r="B128" s="3"/>
      <c r="C128" s="153"/>
      <c r="D128" s="3"/>
      <c r="G128" s="355"/>
      <c r="H128" s="362"/>
      <c r="L128" s="376"/>
      <c r="M128" s="373"/>
      <c r="N128" s="373"/>
      <c r="O128" s="373"/>
      <c r="P128" s="373"/>
      <c r="Q128" s="373"/>
      <c r="R128" s="373"/>
      <c r="S128" s="373"/>
      <c r="T128" s="368"/>
    </row>
    <row r="129" spans="1:20" s="2" customFormat="1" ht="12.75">
      <c r="A129" s="68"/>
      <c r="B129" s="3"/>
      <c r="C129" s="153"/>
      <c r="D129" s="3"/>
      <c r="G129" s="355"/>
      <c r="H129" s="362"/>
      <c r="L129" s="376"/>
      <c r="M129" s="373"/>
      <c r="N129" s="373"/>
      <c r="O129" s="373"/>
      <c r="P129" s="373"/>
      <c r="Q129" s="373"/>
      <c r="R129" s="373"/>
      <c r="S129" s="373"/>
      <c r="T129" s="368"/>
    </row>
    <row r="130" spans="1:20" s="2" customFormat="1" ht="12.75">
      <c r="A130" s="68"/>
      <c r="B130" s="3"/>
      <c r="C130" s="153"/>
      <c r="D130" s="3"/>
      <c r="G130" s="355"/>
      <c r="H130" s="362"/>
      <c r="L130" s="376"/>
      <c r="M130" s="373"/>
      <c r="N130" s="373"/>
      <c r="O130" s="373"/>
      <c r="P130" s="373"/>
      <c r="Q130" s="373"/>
      <c r="R130" s="373"/>
      <c r="S130" s="373"/>
      <c r="T130" s="368"/>
    </row>
    <row r="131" spans="1:20" s="2" customFormat="1" ht="12.75">
      <c r="A131" s="68"/>
      <c r="B131" s="3"/>
      <c r="C131" s="153"/>
      <c r="D131" s="3"/>
      <c r="G131" s="355"/>
      <c r="H131" s="362"/>
      <c r="L131" s="376"/>
      <c r="M131" s="373"/>
      <c r="N131" s="373"/>
      <c r="O131" s="373"/>
      <c r="P131" s="373"/>
      <c r="Q131" s="373"/>
      <c r="R131" s="373"/>
      <c r="S131" s="373"/>
      <c r="T131" s="368"/>
    </row>
    <row r="132" spans="1:20" s="2" customFormat="1" ht="12.75">
      <c r="A132" s="68"/>
      <c r="B132" s="3"/>
      <c r="C132" s="153"/>
      <c r="D132" s="3"/>
      <c r="G132" s="355"/>
      <c r="H132" s="362"/>
      <c r="L132" s="376"/>
      <c r="M132" s="373"/>
      <c r="N132" s="373"/>
      <c r="O132" s="373"/>
      <c r="P132" s="373"/>
      <c r="Q132" s="373"/>
      <c r="R132" s="373"/>
      <c r="S132" s="373"/>
      <c r="T132" s="368"/>
    </row>
    <row r="133" spans="1:20" s="2" customFormat="1" ht="12.75">
      <c r="A133" s="68"/>
      <c r="B133" s="3"/>
      <c r="C133" s="153"/>
      <c r="D133" s="3"/>
      <c r="G133" s="355"/>
      <c r="H133" s="362"/>
      <c r="L133" s="376"/>
      <c r="M133" s="373"/>
      <c r="N133" s="373"/>
      <c r="O133" s="373"/>
      <c r="P133" s="373"/>
      <c r="Q133" s="373"/>
      <c r="R133" s="373"/>
      <c r="S133" s="373"/>
      <c r="T133" s="368"/>
    </row>
    <row r="134" spans="1:20" s="2" customFormat="1" ht="12.75">
      <c r="A134" s="68"/>
      <c r="B134" s="3"/>
      <c r="C134" s="153"/>
      <c r="D134" s="3"/>
      <c r="G134" s="355"/>
      <c r="H134" s="362"/>
      <c r="L134" s="376"/>
      <c r="M134" s="373"/>
      <c r="N134" s="373"/>
      <c r="O134" s="373"/>
      <c r="P134" s="373"/>
      <c r="Q134" s="373"/>
      <c r="R134" s="373"/>
      <c r="S134" s="373"/>
      <c r="T134" s="368"/>
    </row>
    <row r="135" spans="1:20" s="2" customFormat="1" ht="12.75">
      <c r="A135" s="68"/>
      <c r="B135" s="3"/>
      <c r="C135" s="153"/>
      <c r="D135" s="3"/>
      <c r="G135" s="355"/>
      <c r="H135" s="362"/>
      <c r="L135" s="376"/>
      <c r="M135" s="373"/>
      <c r="N135" s="373"/>
      <c r="O135" s="373"/>
      <c r="P135" s="373"/>
      <c r="Q135" s="373"/>
      <c r="R135" s="373"/>
      <c r="S135" s="373"/>
      <c r="T135" s="368"/>
    </row>
    <row r="136" spans="1:20" s="2" customFormat="1" ht="12.75">
      <c r="A136" s="68"/>
      <c r="B136" s="3"/>
      <c r="C136" s="153"/>
      <c r="D136" s="3"/>
      <c r="G136" s="355"/>
      <c r="H136" s="362"/>
      <c r="L136" s="376"/>
      <c r="M136" s="373"/>
      <c r="N136" s="373"/>
      <c r="O136" s="373"/>
      <c r="P136" s="373"/>
      <c r="Q136" s="373"/>
      <c r="R136" s="373"/>
      <c r="S136" s="373"/>
      <c r="T136" s="368"/>
    </row>
    <row r="137" spans="1:20" s="2" customFormat="1" ht="12.75">
      <c r="A137" s="68"/>
      <c r="B137" s="3"/>
      <c r="C137" s="153"/>
      <c r="D137" s="3"/>
      <c r="G137" s="355"/>
      <c r="H137" s="362"/>
      <c r="L137" s="376"/>
      <c r="M137" s="373"/>
      <c r="N137" s="373"/>
      <c r="O137" s="373"/>
      <c r="P137" s="373"/>
      <c r="Q137" s="373"/>
      <c r="R137" s="373"/>
      <c r="S137" s="373"/>
      <c r="T137" s="368"/>
    </row>
    <row r="138" spans="1:20" s="2" customFormat="1" ht="12.75">
      <c r="A138" s="68"/>
      <c r="B138" s="3"/>
      <c r="C138" s="153"/>
      <c r="D138" s="3"/>
      <c r="G138" s="355"/>
      <c r="H138" s="362"/>
      <c r="L138" s="376"/>
      <c r="M138" s="373"/>
      <c r="N138" s="373"/>
      <c r="O138" s="373"/>
      <c r="P138" s="373"/>
      <c r="Q138" s="373"/>
      <c r="R138" s="373"/>
      <c r="S138" s="373"/>
      <c r="T138" s="368"/>
    </row>
    <row r="139" spans="1:20" s="2" customFormat="1" ht="12.75">
      <c r="A139" s="68"/>
      <c r="B139" s="3"/>
      <c r="C139" s="153"/>
      <c r="D139" s="3"/>
      <c r="G139" s="355"/>
      <c r="H139" s="362"/>
      <c r="L139" s="376"/>
      <c r="M139" s="373"/>
      <c r="N139" s="373"/>
      <c r="O139" s="373"/>
      <c r="P139" s="373"/>
      <c r="Q139" s="373"/>
      <c r="R139" s="373"/>
      <c r="S139" s="373"/>
      <c r="T139" s="368"/>
    </row>
    <row r="140" spans="1:20" s="2" customFormat="1" ht="12.75">
      <c r="A140" s="68"/>
      <c r="B140" s="3"/>
      <c r="C140" s="153"/>
      <c r="D140" s="3"/>
      <c r="G140" s="355"/>
      <c r="H140" s="362"/>
      <c r="L140" s="376"/>
      <c r="M140" s="373"/>
      <c r="N140" s="373"/>
      <c r="O140" s="373"/>
      <c r="P140" s="373"/>
      <c r="Q140" s="373"/>
      <c r="R140" s="373"/>
      <c r="S140" s="373"/>
      <c r="T140" s="368"/>
    </row>
    <row r="141" spans="1:20" s="2" customFormat="1" ht="12.75">
      <c r="A141" s="68"/>
      <c r="B141" s="3"/>
      <c r="C141" s="153"/>
      <c r="D141" s="3"/>
      <c r="G141" s="355"/>
      <c r="H141" s="362"/>
      <c r="L141" s="376"/>
      <c r="M141" s="373"/>
      <c r="N141" s="373"/>
      <c r="O141" s="373"/>
      <c r="P141" s="373"/>
      <c r="Q141" s="373"/>
      <c r="R141" s="373"/>
      <c r="S141" s="373"/>
      <c r="T141" s="368"/>
    </row>
    <row r="142" spans="1:20" s="2" customFormat="1" ht="12.75">
      <c r="A142" s="68"/>
      <c r="B142" s="3"/>
      <c r="C142" s="153"/>
      <c r="D142" s="3"/>
      <c r="G142" s="355"/>
      <c r="H142" s="362"/>
      <c r="L142" s="376"/>
      <c r="M142" s="373"/>
      <c r="N142" s="373"/>
      <c r="O142" s="373"/>
      <c r="P142" s="373"/>
      <c r="Q142" s="373"/>
      <c r="R142" s="373"/>
      <c r="S142" s="373"/>
      <c r="T142" s="368"/>
    </row>
    <row r="143" spans="1:20" s="2" customFormat="1" ht="12.75">
      <c r="A143" s="68"/>
      <c r="B143" s="3"/>
      <c r="C143" s="153"/>
      <c r="D143" s="3"/>
      <c r="G143" s="355"/>
      <c r="H143" s="362"/>
      <c r="L143" s="376"/>
      <c r="M143" s="373"/>
      <c r="N143" s="373"/>
      <c r="O143" s="373"/>
      <c r="P143" s="373"/>
      <c r="Q143" s="373"/>
      <c r="R143" s="373"/>
      <c r="S143" s="373"/>
      <c r="T143" s="368"/>
    </row>
    <row r="144" spans="1:20" s="2" customFormat="1" ht="12.75">
      <c r="A144" s="68"/>
      <c r="B144" s="3"/>
      <c r="C144" s="153"/>
      <c r="D144" s="3"/>
      <c r="G144" s="355"/>
      <c r="H144" s="362"/>
      <c r="L144" s="376"/>
      <c r="M144" s="373"/>
      <c r="N144" s="373"/>
      <c r="O144" s="373"/>
      <c r="P144" s="373"/>
      <c r="Q144" s="373"/>
      <c r="R144" s="373"/>
      <c r="S144" s="373"/>
      <c r="T144" s="368"/>
    </row>
    <row r="145" spans="1:20" s="2" customFormat="1" ht="12.75">
      <c r="A145" s="68"/>
      <c r="B145" s="3"/>
      <c r="C145" s="153"/>
      <c r="D145" s="3"/>
      <c r="G145" s="355"/>
      <c r="H145" s="362"/>
      <c r="L145" s="376"/>
      <c r="M145" s="373"/>
      <c r="N145" s="373"/>
      <c r="O145" s="373"/>
      <c r="P145" s="373"/>
      <c r="Q145" s="373"/>
      <c r="R145" s="373"/>
      <c r="S145" s="373"/>
      <c r="T145" s="368"/>
    </row>
    <row r="146" spans="1:20" s="2" customFormat="1" ht="12.75">
      <c r="A146" s="68"/>
      <c r="B146" s="3"/>
      <c r="C146" s="153"/>
      <c r="D146" s="3"/>
      <c r="G146" s="355"/>
      <c r="H146" s="362"/>
      <c r="L146" s="376"/>
      <c r="M146" s="373"/>
      <c r="N146" s="373"/>
      <c r="O146" s="373"/>
      <c r="P146" s="373"/>
      <c r="Q146" s="373"/>
      <c r="R146" s="373"/>
      <c r="S146" s="373"/>
      <c r="T146" s="368"/>
    </row>
    <row r="147" spans="1:20" s="2" customFormat="1" ht="12.75">
      <c r="A147" s="68"/>
      <c r="B147" s="3"/>
      <c r="C147" s="153"/>
      <c r="D147" s="3"/>
      <c r="G147" s="355"/>
      <c r="H147" s="362"/>
      <c r="L147" s="376"/>
      <c r="M147" s="373"/>
      <c r="N147" s="373"/>
      <c r="O147" s="373"/>
      <c r="P147" s="373"/>
      <c r="Q147" s="373"/>
      <c r="R147" s="373"/>
      <c r="S147" s="373"/>
      <c r="T147" s="368"/>
    </row>
    <row r="148" spans="1:20" s="2" customFormat="1" ht="12.75">
      <c r="A148" s="68"/>
      <c r="B148" s="3"/>
      <c r="C148" s="153"/>
      <c r="D148" s="3"/>
      <c r="G148" s="355"/>
      <c r="H148" s="362"/>
      <c r="L148" s="376"/>
      <c r="M148" s="373"/>
      <c r="N148" s="373"/>
      <c r="O148" s="373"/>
      <c r="P148" s="373"/>
      <c r="Q148" s="373"/>
      <c r="R148" s="373"/>
      <c r="S148" s="373"/>
      <c r="T148" s="368"/>
    </row>
    <row r="149" spans="1:20" s="2" customFormat="1" ht="12.75">
      <c r="A149" s="68"/>
      <c r="B149" s="3"/>
      <c r="C149" s="153"/>
      <c r="D149" s="3"/>
      <c r="G149" s="355"/>
      <c r="H149" s="362"/>
      <c r="L149" s="376"/>
      <c r="M149" s="373"/>
      <c r="N149" s="373"/>
      <c r="O149" s="373"/>
      <c r="P149" s="373"/>
      <c r="Q149" s="373"/>
      <c r="R149" s="373"/>
      <c r="S149" s="373"/>
      <c r="T149" s="368"/>
    </row>
    <row r="150" spans="1:20" s="2" customFormat="1" ht="12.75">
      <c r="A150" s="68"/>
      <c r="B150" s="3"/>
      <c r="C150" s="153"/>
      <c r="D150" s="3"/>
      <c r="G150" s="355"/>
      <c r="H150" s="362"/>
      <c r="L150" s="376"/>
      <c r="M150" s="373"/>
      <c r="N150" s="373"/>
      <c r="O150" s="373"/>
      <c r="P150" s="373"/>
      <c r="Q150" s="373"/>
      <c r="R150" s="373"/>
      <c r="S150" s="373"/>
      <c r="T150" s="368"/>
    </row>
    <row r="151" spans="1:20" s="2" customFormat="1" ht="12.75">
      <c r="A151" s="68"/>
      <c r="B151" s="3"/>
      <c r="C151" s="153"/>
      <c r="D151" s="3"/>
      <c r="G151" s="355"/>
      <c r="H151" s="362"/>
      <c r="L151" s="376"/>
      <c r="M151" s="373"/>
      <c r="N151" s="373"/>
      <c r="O151" s="373"/>
      <c r="P151" s="373"/>
      <c r="Q151" s="373"/>
      <c r="R151" s="373"/>
      <c r="S151" s="373"/>
      <c r="T151" s="368"/>
    </row>
    <row r="152" spans="1:20" s="2" customFormat="1" ht="12.75">
      <c r="A152" s="68"/>
      <c r="B152" s="3"/>
      <c r="C152" s="153"/>
      <c r="D152" s="3"/>
      <c r="G152" s="355"/>
      <c r="H152" s="362"/>
      <c r="L152" s="376"/>
      <c r="M152" s="373"/>
      <c r="N152" s="373"/>
      <c r="O152" s="373"/>
      <c r="P152" s="373"/>
      <c r="Q152" s="373"/>
      <c r="R152" s="373"/>
      <c r="S152" s="373"/>
      <c r="T152" s="368"/>
    </row>
    <row r="153" spans="1:20" s="2" customFormat="1" ht="12.75">
      <c r="A153" s="68"/>
      <c r="B153" s="3"/>
      <c r="C153" s="153"/>
      <c r="D153" s="3"/>
      <c r="G153" s="355"/>
      <c r="H153" s="362"/>
      <c r="L153" s="376"/>
      <c r="M153" s="373"/>
      <c r="N153" s="373"/>
      <c r="O153" s="373"/>
      <c r="P153" s="373"/>
      <c r="Q153" s="373"/>
      <c r="R153" s="373"/>
      <c r="S153" s="373"/>
      <c r="T153" s="368"/>
    </row>
    <row r="154" spans="1:20" s="2" customFormat="1" ht="12.75">
      <c r="A154" s="68"/>
      <c r="B154" s="3"/>
      <c r="C154" s="153"/>
      <c r="D154" s="3"/>
      <c r="G154" s="355"/>
      <c r="H154" s="362"/>
      <c r="L154" s="376"/>
      <c r="M154" s="373"/>
      <c r="N154" s="373"/>
      <c r="O154" s="373"/>
      <c r="P154" s="373"/>
      <c r="Q154" s="373"/>
      <c r="R154" s="373"/>
      <c r="S154" s="373"/>
      <c r="T154" s="368"/>
    </row>
    <row r="155" spans="1:20" s="2" customFormat="1" ht="12.75">
      <c r="A155" s="68"/>
      <c r="B155" s="3"/>
      <c r="C155" s="153"/>
      <c r="D155" s="3"/>
      <c r="G155" s="355"/>
      <c r="H155" s="362"/>
      <c r="L155" s="376"/>
      <c r="M155" s="373"/>
      <c r="N155" s="373"/>
      <c r="O155" s="373"/>
      <c r="P155" s="373"/>
      <c r="Q155" s="373"/>
      <c r="R155" s="373"/>
      <c r="S155" s="373"/>
      <c r="T155" s="368"/>
    </row>
    <row r="156" spans="1:20" s="2" customFormat="1" ht="12.75">
      <c r="A156" s="68"/>
      <c r="B156" s="3"/>
      <c r="C156" s="153"/>
      <c r="D156" s="3"/>
      <c r="G156" s="355"/>
      <c r="H156" s="362"/>
      <c r="L156" s="376"/>
      <c r="M156" s="373"/>
      <c r="N156" s="373"/>
      <c r="O156" s="373"/>
      <c r="P156" s="373"/>
      <c r="Q156" s="373"/>
      <c r="R156" s="373"/>
      <c r="S156" s="373"/>
      <c r="T156" s="368"/>
    </row>
    <row r="157" spans="1:20" s="2" customFormat="1" ht="12.75">
      <c r="A157" s="68"/>
      <c r="B157" s="3"/>
      <c r="C157" s="153"/>
      <c r="D157" s="3"/>
      <c r="G157" s="355"/>
      <c r="H157" s="362"/>
      <c r="L157" s="376"/>
      <c r="M157" s="373"/>
      <c r="N157" s="373"/>
      <c r="O157" s="373"/>
      <c r="P157" s="373"/>
      <c r="Q157" s="373"/>
      <c r="R157" s="373"/>
      <c r="S157" s="373"/>
      <c r="T157" s="368"/>
    </row>
    <row r="158" spans="1:20" s="2" customFormat="1" ht="12.75">
      <c r="A158" s="68"/>
      <c r="B158" s="3"/>
      <c r="C158" s="153"/>
      <c r="D158" s="3"/>
      <c r="G158" s="355"/>
      <c r="H158" s="362"/>
      <c r="L158" s="376"/>
      <c r="M158" s="373"/>
      <c r="N158" s="373"/>
      <c r="O158" s="373"/>
      <c r="P158" s="373"/>
      <c r="Q158" s="373"/>
      <c r="R158" s="373"/>
      <c r="S158" s="373"/>
      <c r="T158" s="368"/>
    </row>
    <row r="159" spans="1:20" s="2" customFormat="1" ht="12.75">
      <c r="A159" s="68"/>
      <c r="B159" s="3"/>
      <c r="C159" s="153"/>
      <c r="D159" s="3"/>
      <c r="G159" s="355"/>
      <c r="H159" s="362"/>
      <c r="L159" s="376"/>
      <c r="M159" s="373"/>
      <c r="N159" s="373"/>
      <c r="O159" s="373"/>
      <c r="P159" s="373"/>
      <c r="Q159" s="373"/>
      <c r="R159" s="373"/>
      <c r="S159" s="373"/>
      <c r="T159" s="368"/>
    </row>
    <row r="160" spans="1:20" s="2" customFormat="1" ht="12.75">
      <c r="A160" s="68"/>
      <c r="B160" s="3"/>
      <c r="C160" s="153"/>
      <c r="D160" s="3"/>
      <c r="G160" s="355"/>
      <c r="H160" s="362"/>
      <c r="L160" s="376"/>
      <c r="M160" s="373"/>
      <c r="N160" s="373"/>
      <c r="O160" s="373"/>
      <c r="P160" s="373"/>
      <c r="Q160" s="373"/>
      <c r="R160" s="373"/>
      <c r="S160" s="373"/>
      <c r="T160" s="368"/>
    </row>
    <row r="161" spans="1:20" s="2" customFormat="1" ht="12.75">
      <c r="A161" s="68"/>
      <c r="B161" s="3"/>
      <c r="C161" s="153"/>
      <c r="D161" s="3"/>
      <c r="G161" s="355"/>
      <c r="H161" s="362"/>
      <c r="L161" s="376"/>
      <c r="M161" s="373"/>
      <c r="N161" s="373"/>
      <c r="O161" s="373"/>
      <c r="P161" s="373"/>
      <c r="Q161" s="373"/>
      <c r="R161" s="373"/>
      <c r="S161" s="373"/>
      <c r="T161" s="368"/>
    </row>
    <row r="162" spans="1:20" s="2" customFormat="1" ht="12.75">
      <c r="A162" s="68"/>
      <c r="B162" s="3"/>
      <c r="C162" s="153"/>
      <c r="D162" s="3"/>
      <c r="G162" s="355"/>
      <c r="H162" s="362"/>
      <c r="L162" s="376"/>
      <c r="M162" s="373"/>
      <c r="N162" s="373"/>
      <c r="O162" s="373"/>
      <c r="P162" s="373"/>
      <c r="Q162" s="373"/>
      <c r="R162" s="373"/>
      <c r="S162" s="373"/>
      <c r="T162" s="368"/>
    </row>
    <row r="163" spans="1:20" s="2" customFormat="1" ht="12.75">
      <c r="A163" s="68"/>
      <c r="B163" s="3"/>
      <c r="C163" s="153"/>
      <c r="D163" s="3"/>
      <c r="G163" s="355"/>
      <c r="H163" s="362"/>
      <c r="L163" s="376"/>
      <c r="M163" s="373"/>
      <c r="N163" s="373"/>
      <c r="O163" s="373"/>
      <c r="P163" s="373"/>
      <c r="Q163" s="373"/>
      <c r="R163" s="373"/>
      <c r="S163" s="373"/>
      <c r="T163" s="368"/>
    </row>
    <row r="164" spans="1:20" s="2" customFormat="1" ht="12.75">
      <c r="A164" s="68"/>
      <c r="B164" s="3"/>
      <c r="C164" s="153"/>
      <c r="D164" s="3"/>
      <c r="G164" s="355"/>
      <c r="H164" s="362"/>
      <c r="L164" s="376"/>
      <c r="M164" s="373"/>
      <c r="N164" s="373"/>
      <c r="O164" s="373"/>
      <c r="P164" s="373"/>
      <c r="Q164" s="373"/>
      <c r="R164" s="373"/>
      <c r="S164" s="373"/>
      <c r="T164" s="368"/>
    </row>
    <row r="165" spans="1:20" s="2" customFormat="1" ht="12.75">
      <c r="A165" s="68"/>
      <c r="B165" s="3"/>
      <c r="C165" s="153"/>
      <c r="D165" s="3"/>
      <c r="G165" s="355"/>
      <c r="H165" s="362"/>
      <c r="L165" s="376"/>
      <c r="M165" s="373"/>
      <c r="N165" s="373"/>
      <c r="O165" s="373"/>
      <c r="P165" s="373"/>
      <c r="Q165" s="373"/>
      <c r="R165" s="373"/>
      <c r="S165" s="373"/>
      <c r="T165" s="368"/>
    </row>
    <row r="166" spans="1:20" s="2" customFormat="1" ht="12.75">
      <c r="A166" s="68"/>
      <c r="B166" s="3"/>
      <c r="C166" s="153"/>
      <c r="D166" s="3"/>
      <c r="G166" s="355"/>
      <c r="H166" s="362"/>
      <c r="L166" s="376"/>
      <c r="M166" s="373"/>
      <c r="N166" s="373"/>
      <c r="O166" s="373"/>
      <c r="P166" s="373"/>
      <c r="Q166" s="373"/>
      <c r="R166" s="373"/>
      <c r="S166" s="373"/>
      <c r="T166" s="368"/>
    </row>
    <row r="167" spans="1:20" s="2" customFormat="1" ht="12.75">
      <c r="A167" s="68"/>
      <c r="B167" s="3"/>
      <c r="C167" s="153"/>
      <c r="D167" s="3"/>
      <c r="G167" s="355"/>
      <c r="H167" s="362"/>
      <c r="L167" s="376"/>
      <c r="M167" s="373"/>
      <c r="N167" s="373"/>
      <c r="O167" s="373"/>
      <c r="P167" s="373"/>
      <c r="Q167" s="373"/>
      <c r="R167" s="373"/>
      <c r="S167" s="373"/>
      <c r="T167" s="368"/>
    </row>
    <row r="168" spans="1:20" s="2" customFormat="1" ht="12.75">
      <c r="A168" s="68"/>
      <c r="B168" s="3"/>
      <c r="C168" s="153"/>
      <c r="D168" s="3"/>
      <c r="G168" s="355"/>
      <c r="H168" s="362"/>
      <c r="L168" s="376"/>
      <c r="M168" s="373"/>
      <c r="N168" s="373"/>
      <c r="O168" s="373"/>
      <c r="P168" s="373"/>
      <c r="Q168" s="373"/>
      <c r="R168" s="373"/>
      <c r="S168" s="373"/>
      <c r="T168" s="368"/>
    </row>
    <row r="169" spans="1:20" s="2" customFormat="1" ht="12.75">
      <c r="A169" s="68"/>
      <c r="B169" s="3"/>
      <c r="C169" s="153"/>
      <c r="D169" s="3"/>
      <c r="G169" s="355"/>
      <c r="H169" s="362"/>
      <c r="L169" s="376"/>
      <c r="M169" s="373"/>
      <c r="N169" s="373"/>
      <c r="O169" s="373"/>
      <c r="P169" s="373"/>
      <c r="Q169" s="373"/>
      <c r="R169" s="373"/>
      <c r="S169" s="373"/>
      <c r="T169" s="368"/>
    </row>
    <row r="170" spans="1:20" s="2" customFormat="1" ht="12.75">
      <c r="A170" s="68"/>
      <c r="B170" s="3"/>
      <c r="C170" s="153"/>
      <c r="D170" s="3"/>
      <c r="G170" s="355"/>
      <c r="H170" s="362"/>
      <c r="L170" s="376"/>
      <c r="M170" s="373"/>
      <c r="N170" s="373"/>
      <c r="O170" s="373"/>
      <c r="P170" s="373"/>
      <c r="Q170" s="373"/>
      <c r="R170" s="373"/>
      <c r="S170" s="373"/>
      <c r="T170" s="368"/>
    </row>
    <row r="171" spans="1:20" s="2" customFormat="1" ht="12.75">
      <c r="A171" s="68"/>
      <c r="B171" s="3"/>
      <c r="C171" s="153"/>
      <c r="D171" s="3"/>
      <c r="G171" s="355"/>
      <c r="H171" s="362"/>
      <c r="L171" s="376"/>
      <c r="M171" s="373"/>
      <c r="N171" s="373"/>
      <c r="O171" s="373"/>
      <c r="P171" s="373"/>
      <c r="Q171" s="373"/>
      <c r="R171" s="373"/>
      <c r="S171" s="373"/>
      <c r="T171" s="368"/>
    </row>
    <row r="172" spans="1:20" s="2" customFormat="1" ht="12.75">
      <c r="A172" s="68"/>
      <c r="B172" s="3"/>
      <c r="C172" s="153"/>
      <c r="D172" s="3"/>
      <c r="G172" s="355"/>
      <c r="H172" s="362"/>
      <c r="L172" s="376"/>
      <c r="M172" s="373"/>
      <c r="N172" s="373"/>
      <c r="O172" s="373"/>
      <c r="P172" s="373"/>
      <c r="Q172" s="373"/>
      <c r="R172" s="373"/>
      <c r="S172" s="373"/>
      <c r="T172" s="368"/>
    </row>
    <row r="173" spans="1:20" s="2" customFormat="1" ht="12.75">
      <c r="A173" s="68"/>
      <c r="B173" s="3"/>
      <c r="C173" s="153"/>
      <c r="D173" s="3"/>
      <c r="G173" s="355"/>
      <c r="H173" s="362"/>
      <c r="L173" s="376"/>
      <c r="M173" s="373"/>
      <c r="N173" s="373"/>
      <c r="O173" s="373"/>
      <c r="P173" s="373"/>
      <c r="Q173" s="373"/>
      <c r="R173" s="373"/>
      <c r="S173" s="373"/>
      <c r="T173" s="368"/>
    </row>
    <row r="174" spans="1:20" s="2" customFormat="1" ht="12.75">
      <c r="A174" s="68"/>
      <c r="B174" s="3"/>
      <c r="C174" s="153"/>
      <c r="D174" s="3"/>
      <c r="G174" s="355"/>
      <c r="H174" s="362"/>
      <c r="L174" s="376"/>
      <c r="M174" s="373"/>
      <c r="N174" s="373"/>
      <c r="O174" s="373"/>
      <c r="P174" s="373"/>
      <c r="Q174" s="373"/>
      <c r="R174" s="373"/>
      <c r="S174" s="373"/>
      <c r="T174" s="368"/>
    </row>
    <row r="175" spans="1:20" s="2" customFormat="1" ht="12.75">
      <c r="A175" s="68"/>
      <c r="B175" s="3"/>
      <c r="C175" s="153"/>
      <c r="D175" s="3"/>
      <c r="G175" s="355"/>
      <c r="H175" s="362"/>
      <c r="L175" s="376"/>
      <c r="M175" s="373"/>
      <c r="N175" s="373"/>
      <c r="O175" s="373"/>
      <c r="P175" s="373"/>
      <c r="Q175" s="373"/>
      <c r="R175" s="373"/>
      <c r="S175" s="373"/>
      <c r="T175" s="368"/>
    </row>
    <row r="176" spans="1:20" s="2" customFormat="1" ht="12.75">
      <c r="A176" s="68"/>
      <c r="B176" s="3"/>
      <c r="C176" s="153"/>
      <c r="D176" s="3"/>
      <c r="G176" s="355"/>
      <c r="H176" s="362"/>
      <c r="L176" s="376"/>
      <c r="M176" s="373"/>
      <c r="N176" s="373"/>
      <c r="O176" s="373"/>
      <c r="P176" s="373"/>
      <c r="Q176" s="373"/>
      <c r="R176" s="373"/>
      <c r="S176" s="373"/>
      <c r="T176" s="368"/>
    </row>
    <row r="177" spans="1:20" s="2" customFormat="1" ht="12.75">
      <c r="A177" s="68"/>
      <c r="B177" s="3"/>
      <c r="C177" s="153"/>
      <c r="D177" s="3"/>
      <c r="G177" s="355"/>
      <c r="H177" s="362"/>
      <c r="L177" s="376"/>
      <c r="M177" s="373"/>
      <c r="N177" s="373"/>
      <c r="O177" s="373"/>
      <c r="P177" s="373"/>
      <c r="Q177" s="373"/>
      <c r="R177" s="373"/>
      <c r="S177" s="373"/>
      <c r="T177" s="368"/>
    </row>
    <row r="178" spans="1:20" s="2" customFormat="1" ht="12.75">
      <c r="A178" s="68"/>
      <c r="B178" s="3"/>
      <c r="C178" s="153"/>
      <c r="D178" s="3"/>
      <c r="G178" s="355"/>
      <c r="H178" s="362"/>
      <c r="L178" s="376"/>
      <c r="M178" s="373"/>
      <c r="N178" s="373"/>
      <c r="O178" s="373"/>
      <c r="P178" s="373"/>
      <c r="Q178" s="373"/>
      <c r="R178" s="373"/>
      <c r="S178" s="373"/>
      <c r="T178" s="368"/>
    </row>
    <row r="179" spans="1:20" s="2" customFormat="1" ht="12.75">
      <c r="A179" s="68"/>
      <c r="B179" s="3"/>
      <c r="C179" s="153"/>
      <c r="D179" s="3"/>
      <c r="G179" s="355"/>
      <c r="H179" s="362"/>
      <c r="L179" s="376"/>
      <c r="M179" s="373"/>
      <c r="N179" s="373"/>
      <c r="O179" s="373"/>
      <c r="P179" s="373"/>
      <c r="Q179" s="373"/>
      <c r="R179" s="373"/>
      <c r="S179" s="373"/>
      <c r="T179" s="368"/>
    </row>
    <row r="180" spans="1:20" s="2" customFormat="1" ht="12.75">
      <c r="A180" s="68"/>
      <c r="B180" s="3"/>
      <c r="C180" s="153"/>
      <c r="D180" s="3"/>
      <c r="G180" s="355"/>
      <c r="H180" s="362"/>
      <c r="L180" s="376"/>
      <c r="M180" s="373"/>
      <c r="N180" s="373"/>
      <c r="O180" s="373"/>
      <c r="P180" s="373"/>
      <c r="Q180" s="373"/>
      <c r="R180" s="373"/>
      <c r="S180" s="373"/>
      <c r="T180" s="368"/>
    </row>
    <row r="181" spans="1:20" s="2" customFormat="1" ht="12.75">
      <c r="A181" s="68"/>
      <c r="B181" s="3"/>
      <c r="C181" s="153"/>
      <c r="D181" s="3"/>
      <c r="G181" s="355"/>
      <c r="H181" s="362"/>
      <c r="L181" s="376"/>
      <c r="M181" s="373"/>
      <c r="N181" s="373"/>
      <c r="O181" s="373"/>
      <c r="P181" s="373"/>
      <c r="Q181" s="373"/>
      <c r="R181" s="373"/>
      <c r="S181" s="373"/>
      <c r="T181" s="368"/>
    </row>
    <row r="182" spans="1:20" s="2" customFormat="1" ht="12.75">
      <c r="A182" s="68"/>
      <c r="B182" s="3"/>
      <c r="C182" s="153"/>
      <c r="D182" s="3"/>
      <c r="G182" s="355"/>
      <c r="H182" s="362"/>
      <c r="L182" s="376"/>
      <c r="M182" s="373"/>
      <c r="N182" s="373"/>
      <c r="O182" s="373"/>
      <c r="P182" s="373"/>
      <c r="Q182" s="373"/>
      <c r="R182" s="373"/>
      <c r="S182" s="373"/>
      <c r="T182" s="368"/>
    </row>
    <row r="183" spans="1:20" s="2" customFormat="1" ht="12.75">
      <c r="A183" s="68"/>
      <c r="B183" s="3"/>
      <c r="C183" s="153"/>
      <c r="D183" s="3"/>
      <c r="G183" s="355"/>
      <c r="H183" s="362"/>
      <c r="L183" s="376"/>
      <c r="M183" s="373"/>
      <c r="N183" s="373"/>
      <c r="O183" s="373"/>
      <c r="P183" s="373"/>
      <c r="Q183" s="373"/>
      <c r="R183" s="373"/>
      <c r="S183" s="373"/>
      <c r="T183" s="368"/>
    </row>
    <row r="184" spans="1:20" s="2" customFormat="1" ht="12.75">
      <c r="A184" s="68"/>
      <c r="B184" s="3"/>
      <c r="C184" s="153"/>
      <c r="D184" s="3"/>
      <c r="G184" s="355"/>
      <c r="H184" s="362"/>
      <c r="L184" s="376"/>
      <c r="M184" s="373"/>
      <c r="N184" s="373"/>
      <c r="O184" s="373"/>
      <c r="P184" s="373"/>
      <c r="Q184" s="373"/>
      <c r="R184" s="373"/>
      <c r="S184" s="373"/>
      <c r="T184" s="368"/>
    </row>
    <row r="185" spans="1:20" s="2" customFormat="1" ht="12.75">
      <c r="A185" s="68"/>
      <c r="B185" s="3"/>
      <c r="C185" s="153"/>
      <c r="D185" s="3"/>
      <c r="G185" s="355"/>
      <c r="H185" s="362"/>
      <c r="L185" s="376"/>
      <c r="M185" s="373"/>
      <c r="N185" s="373"/>
      <c r="O185" s="373"/>
      <c r="P185" s="373"/>
      <c r="Q185" s="373"/>
      <c r="R185" s="373"/>
      <c r="S185" s="373"/>
      <c r="T185" s="368"/>
    </row>
    <row r="186" spans="1:20" s="2" customFormat="1" ht="12.75">
      <c r="A186" s="68"/>
      <c r="B186" s="3"/>
      <c r="C186" s="153"/>
      <c r="D186" s="3"/>
      <c r="G186" s="355"/>
      <c r="H186" s="362"/>
      <c r="L186" s="376"/>
      <c r="M186" s="373"/>
      <c r="N186" s="373"/>
      <c r="O186" s="373"/>
      <c r="P186" s="373"/>
      <c r="Q186" s="373"/>
      <c r="R186" s="373"/>
      <c r="S186" s="373"/>
      <c r="T186" s="368"/>
    </row>
    <row r="187" spans="1:20" s="2" customFormat="1" ht="12.75">
      <c r="A187" s="68"/>
      <c r="B187" s="3"/>
      <c r="C187" s="153"/>
      <c r="D187" s="3"/>
      <c r="G187" s="355"/>
      <c r="H187" s="362"/>
      <c r="L187" s="376"/>
      <c r="M187" s="373"/>
      <c r="N187" s="373"/>
      <c r="O187" s="373"/>
      <c r="P187" s="373"/>
      <c r="Q187" s="373"/>
      <c r="R187" s="373"/>
      <c r="S187" s="373"/>
      <c r="T187" s="368"/>
    </row>
    <row r="188" spans="1:20" s="2" customFormat="1" ht="12.75">
      <c r="A188" s="68"/>
      <c r="B188" s="3"/>
      <c r="C188" s="153"/>
      <c r="D188" s="3"/>
      <c r="G188" s="355"/>
      <c r="H188" s="362"/>
      <c r="L188" s="376"/>
      <c r="M188" s="373"/>
      <c r="N188" s="373"/>
      <c r="O188" s="373"/>
      <c r="P188" s="373"/>
      <c r="Q188" s="373"/>
      <c r="R188" s="373"/>
      <c r="S188" s="373"/>
      <c r="T188" s="368"/>
    </row>
    <row r="189" spans="1:20" s="2" customFormat="1" ht="12.75">
      <c r="A189" s="68"/>
      <c r="B189" s="3"/>
      <c r="C189" s="153"/>
      <c r="D189" s="3"/>
      <c r="G189" s="355"/>
      <c r="H189" s="362"/>
      <c r="L189" s="376"/>
      <c r="M189" s="373"/>
      <c r="N189" s="373"/>
      <c r="O189" s="373"/>
      <c r="P189" s="373"/>
      <c r="Q189" s="373"/>
      <c r="R189" s="373"/>
      <c r="S189" s="373"/>
      <c r="T189" s="368"/>
    </row>
    <row r="190" spans="1:20" s="2" customFormat="1" ht="12.75">
      <c r="A190" s="68"/>
      <c r="B190" s="3"/>
      <c r="C190" s="153"/>
      <c r="D190" s="3"/>
      <c r="G190" s="355"/>
      <c r="H190" s="362"/>
      <c r="L190" s="376"/>
      <c r="M190" s="373"/>
      <c r="N190" s="373"/>
      <c r="O190" s="373"/>
      <c r="P190" s="373"/>
      <c r="Q190" s="373"/>
      <c r="R190" s="373"/>
      <c r="S190" s="373"/>
      <c r="T190" s="368"/>
    </row>
    <row r="191" spans="1:20" s="2" customFormat="1" ht="12.75">
      <c r="A191" s="68"/>
      <c r="B191" s="3"/>
      <c r="C191" s="153"/>
      <c r="D191" s="3"/>
      <c r="G191" s="355"/>
      <c r="H191" s="362"/>
      <c r="L191" s="376"/>
      <c r="M191" s="373"/>
      <c r="N191" s="373"/>
      <c r="O191" s="373"/>
      <c r="P191" s="373"/>
      <c r="Q191" s="373"/>
      <c r="R191" s="373"/>
      <c r="S191" s="373"/>
      <c r="T191" s="368"/>
    </row>
    <row r="192" spans="1:20" s="2" customFormat="1" ht="12.75">
      <c r="A192" s="68"/>
      <c r="B192" s="3"/>
      <c r="C192" s="153"/>
      <c r="D192" s="3"/>
      <c r="G192" s="355"/>
      <c r="H192" s="362"/>
      <c r="L192" s="376"/>
      <c r="M192" s="373"/>
      <c r="N192" s="373"/>
      <c r="O192" s="373"/>
      <c r="P192" s="373"/>
      <c r="Q192" s="373"/>
      <c r="R192" s="373"/>
      <c r="S192" s="373"/>
      <c r="T192" s="368"/>
    </row>
    <row r="193" spans="1:20" s="2" customFormat="1" ht="12.75">
      <c r="A193" s="68"/>
      <c r="B193" s="3"/>
      <c r="C193" s="153"/>
      <c r="D193" s="3"/>
      <c r="G193" s="355"/>
      <c r="H193" s="362"/>
      <c r="L193" s="376"/>
      <c r="M193" s="373"/>
      <c r="N193" s="373"/>
      <c r="O193" s="373"/>
      <c r="P193" s="373"/>
      <c r="Q193" s="373"/>
      <c r="R193" s="373"/>
      <c r="S193" s="373"/>
      <c r="T193" s="368"/>
    </row>
    <row r="194" spans="1:20" s="2" customFormat="1" ht="12.75">
      <c r="A194" s="68"/>
      <c r="B194" s="3"/>
      <c r="C194" s="153"/>
      <c r="D194" s="3"/>
      <c r="G194" s="355"/>
      <c r="H194" s="362"/>
      <c r="L194" s="376"/>
      <c r="M194" s="373"/>
      <c r="N194" s="373"/>
      <c r="O194" s="373"/>
      <c r="P194" s="373"/>
      <c r="Q194" s="373"/>
      <c r="R194" s="373"/>
      <c r="S194" s="373"/>
      <c r="T194" s="368"/>
    </row>
    <row r="195" spans="1:20" s="2" customFormat="1" ht="12.75">
      <c r="A195" s="68"/>
      <c r="B195" s="3"/>
      <c r="C195" s="153"/>
      <c r="D195" s="3"/>
      <c r="G195" s="355"/>
      <c r="H195" s="362"/>
      <c r="L195" s="376"/>
      <c r="M195" s="373"/>
      <c r="N195" s="373"/>
      <c r="O195" s="373"/>
      <c r="P195" s="373"/>
      <c r="Q195" s="373"/>
      <c r="R195" s="373"/>
      <c r="S195" s="373"/>
      <c r="T195" s="368"/>
    </row>
    <row r="196" spans="1:20" s="2" customFormat="1" ht="12.75">
      <c r="A196" s="68"/>
      <c r="B196" s="3"/>
      <c r="C196" s="153"/>
      <c r="D196" s="3"/>
      <c r="G196" s="355"/>
      <c r="H196" s="362"/>
      <c r="J196"/>
      <c r="L196" s="376"/>
      <c r="M196" s="373"/>
      <c r="N196" s="373"/>
      <c r="O196" s="373"/>
      <c r="P196" s="373"/>
      <c r="Q196" s="373"/>
      <c r="R196" s="373"/>
      <c r="S196" s="373"/>
      <c r="T196" s="368"/>
    </row>
    <row r="197" spans="1:20" s="2" customFormat="1" ht="12.75">
      <c r="A197" s="68"/>
      <c r="B197" s="3"/>
      <c r="C197" s="153"/>
      <c r="D197" s="3"/>
      <c r="G197" s="356"/>
      <c r="H197" s="363"/>
      <c r="I197"/>
      <c r="J197"/>
      <c r="L197" s="376"/>
      <c r="M197" s="373"/>
      <c r="N197" s="373"/>
      <c r="O197" s="373"/>
      <c r="P197" s="373"/>
      <c r="Q197" s="373"/>
      <c r="R197" s="373"/>
      <c r="S197" s="373"/>
      <c r="T197" s="368"/>
    </row>
    <row r="198" spans="4:5" ht="12.75">
      <c r="D198" s="3"/>
      <c r="E198" s="2"/>
    </row>
    <row r="199" spans="4:5" ht="12.75">
      <c r="D199" s="3"/>
      <c r="E199" s="2"/>
    </row>
  </sheetData>
  <mergeCells count="11">
    <mergeCell ref="C1:D1"/>
    <mergeCell ref="E1:G1"/>
    <mergeCell ref="E2:H2"/>
    <mergeCell ref="B74:H74"/>
    <mergeCell ref="E3:H3"/>
    <mergeCell ref="E4:H4"/>
    <mergeCell ref="B75:D75"/>
    <mergeCell ref="G7:H7"/>
    <mergeCell ref="A6:F6"/>
    <mergeCell ref="N6:O6"/>
    <mergeCell ref="I7:I8"/>
  </mergeCells>
  <printOptions/>
  <pageMargins left="0.92" right="0.7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showZeros="0" workbookViewId="0" topLeftCell="A1">
      <selection activeCell="M6" sqref="M6"/>
    </sheetView>
  </sheetViews>
  <sheetFormatPr defaultColWidth="9.00390625" defaultRowHeight="12.75"/>
  <cols>
    <col min="1" max="1" width="2.625" style="281" customWidth="1"/>
    <col min="2" max="10" width="6.875" style="281" hidden="1" customWidth="1"/>
    <col min="11" max="11" width="10.00390625" style="281" hidden="1" customWidth="1"/>
    <col min="12" max="12" width="7.00390625" style="281" customWidth="1"/>
    <col min="13" max="13" width="37.00390625" style="282" customWidth="1"/>
    <col min="14" max="14" width="9.625" style="308" customWidth="1"/>
    <col min="15" max="15" width="3.875" style="281" customWidth="1"/>
    <col min="16" max="16" width="8.25390625" style="290" customWidth="1"/>
    <col min="17" max="17" width="13.25390625" style="284" hidden="1" customWidth="1"/>
    <col min="18" max="18" width="13.00390625" style="285" hidden="1" customWidth="1"/>
    <col min="19" max="19" width="14.25390625" style="286" hidden="1" customWidth="1"/>
    <col min="20" max="20" width="13.375" style="275" hidden="1" customWidth="1"/>
    <col min="21" max="21" width="1.25" style="275" hidden="1" customWidth="1"/>
    <col min="22" max="22" width="8.75390625" style="278" customWidth="1"/>
    <col min="23" max="23" width="9.75390625" style="275" customWidth="1"/>
    <col min="24" max="24" width="10.25390625" style="295" customWidth="1"/>
    <col min="25" max="25" width="9.375" style="276" customWidth="1"/>
    <col min="26" max="26" width="9.00390625" style="276" customWidth="1"/>
    <col min="27" max="27" width="8.625" style="276" customWidth="1"/>
    <col min="28" max="28" width="9.00390625" style="275" customWidth="1"/>
    <col min="29" max="29" width="8.375" style="275" customWidth="1"/>
    <col min="30" max="30" width="8.00390625" style="275" customWidth="1"/>
    <col min="31" max="16384" width="8.00390625" style="215" customWidth="1"/>
  </cols>
  <sheetData>
    <row r="1" spans="1:24" ht="12.75" customHeight="1">
      <c r="A1" s="72" t="s">
        <v>3</v>
      </c>
      <c r="B1" s="73"/>
      <c r="C1" s="73"/>
      <c r="D1" s="74"/>
      <c r="E1" s="74"/>
      <c r="F1" s="73" t="s">
        <v>34</v>
      </c>
      <c r="G1" s="73"/>
      <c r="H1" s="73" t="str">
        <f>'[2]τεχν. εκθεση'!G1</f>
        <v>Θ. ΖΙΑΚΑ</v>
      </c>
      <c r="I1" s="73"/>
      <c r="J1" s="75"/>
      <c r="K1" s="75"/>
      <c r="L1" s="75"/>
      <c r="M1" s="76"/>
      <c r="N1" s="515" t="s">
        <v>32</v>
      </c>
      <c r="O1" s="516"/>
      <c r="P1" s="517"/>
      <c r="Q1" s="78"/>
      <c r="R1" s="79"/>
      <c r="S1" s="80"/>
      <c r="T1" s="81"/>
      <c r="U1" s="81"/>
      <c r="V1" s="265" t="s">
        <v>68</v>
      </c>
      <c r="W1" s="81"/>
      <c r="X1" s="102"/>
    </row>
    <row r="2" spans="1:30" s="277" customFormat="1" ht="12.75" customHeight="1">
      <c r="A2" s="82" t="s">
        <v>40</v>
      </c>
      <c r="B2" s="73"/>
      <c r="C2" s="73"/>
      <c r="D2" s="74"/>
      <c r="E2" s="74"/>
      <c r="F2" s="74" t="s">
        <v>6</v>
      </c>
      <c r="G2" s="83" t="str">
        <f>'[2]τεχν. εκθεση'!G2</f>
        <v>ΑΠΟΚΑΤΑΣΤΑΣΗ  ΟΔΙΚΟΥ ΔΙΚΤΥΟΥ</v>
      </c>
      <c r="H2" s="83"/>
      <c r="I2" s="83"/>
      <c r="J2" s="77"/>
      <c r="K2" s="77"/>
      <c r="L2" s="75"/>
      <c r="M2" s="76"/>
      <c r="N2" s="224"/>
      <c r="O2" s="77"/>
      <c r="P2" s="267"/>
      <c r="Q2" s="78"/>
      <c r="R2" s="226"/>
      <c r="S2" s="80"/>
      <c r="T2" s="84"/>
      <c r="U2" s="84"/>
      <c r="V2" s="266"/>
      <c r="W2" s="84"/>
      <c r="X2" s="102"/>
      <c r="Y2" s="276"/>
      <c r="Z2" s="276"/>
      <c r="AA2" s="276"/>
      <c r="AB2" s="276"/>
      <c r="AC2" s="276"/>
      <c r="AD2" s="276"/>
    </row>
    <row r="3" spans="1:30" s="277" customFormat="1" ht="12.75" customHeight="1">
      <c r="A3" s="82" t="s">
        <v>35</v>
      </c>
      <c r="B3" s="73"/>
      <c r="C3" s="73"/>
      <c r="D3" s="74"/>
      <c r="E3" s="74"/>
      <c r="F3" s="74"/>
      <c r="G3" s="83"/>
      <c r="H3" s="83"/>
      <c r="I3" s="83"/>
      <c r="J3" s="75"/>
      <c r="K3" s="75"/>
      <c r="L3" s="75"/>
      <c r="M3" s="76"/>
      <c r="N3" s="224"/>
      <c r="O3" s="227"/>
      <c r="P3" s="268"/>
      <c r="Q3" s="225"/>
      <c r="R3" s="226"/>
      <c r="S3" s="80"/>
      <c r="T3" s="84"/>
      <c r="U3" s="84"/>
      <c r="V3" s="266"/>
      <c r="W3" s="102"/>
      <c r="X3" s="102"/>
      <c r="Y3" s="276"/>
      <c r="Z3" s="276"/>
      <c r="AA3" s="276"/>
      <c r="AB3" s="276"/>
      <c r="AC3" s="276"/>
      <c r="AD3" s="276"/>
    </row>
    <row r="4" spans="1:30" s="277" customFormat="1" ht="13.5" customHeight="1">
      <c r="A4" s="85" t="s">
        <v>36</v>
      </c>
      <c r="B4" s="73"/>
      <c r="C4" s="73"/>
      <c r="D4" s="86"/>
      <c r="E4" s="86"/>
      <c r="F4" s="86"/>
      <c r="G4" s="86"/>
      <c r="H4" s="86"/>
      <c r="I4" s="86"/>
      <c r="J4" s="75"/>
      <c r="K4" s="75"/>
      <c r="L4" s="75"/>
      <c r="M4" s="77"/>
      <c r="N4" s="212" t="s">
        <v>37</v>
      </c>
      <c r="O4" s="518" t="str">
        <f>ΕΞΩΦΥΛΛΟ!C17</f>
        <v>ΑΝΑΚΑΤΑΣΚΕΥΗ ΔΗΜΟΤΙΚΟΥ ΟΔΙΚΟΥ </v>
      </c>
      <c r="P4" s="519"/>
      <c r="Q4" s="519"/>
      <c r="R4" s="519"/>
      <c r="S4" s="519"/>
      <c r="T4" s="519"/>
      <c r="U4" s="519"/>
      <c r="V4" s="519"/>
      <c r="W4" s="519"/>
      <c r="X4" s="520"/>
      <c r="Y4" s="276"/>
      <c r="Z4" s="276"/>
      <c r="AA4" s="276"/>
      <c r="AB4" s="276"/>
      <c r="AC4" s="276"/>
      <c r="AD4" s="276"/>
    </row>
    <row r="5" spans="1:30" s="277" customFormat="1" ht="13.5" customHeight="1">
      <c r="A5" s="72"/>
      <c r="B5" s="73"/>
      <c r="C5" s="73"/>
      <c r="D5" s="74"/>
      <c r="E5" s="74"/>
      <c r="F5" s="74"/>
      <c r="G5" s="74"/>
      <c r="H5" s="74"/>
      <c r="I5" s="74"/>
      <c r="J5" s="75"/>
      <c r="K5" s="75"/>
      <c r="L5" s="75"/>
      <c r="M5" s="76"/>
      <c r="N5" s="224"/>
      <c r="O5" s="526" t="str">
        <f>ΕΞΩΦΥΛΛΟ!C19</f>
        <v>ΔΙΚΤΥΟΥ </v>
      </c>
      <c r="P5" s="527"/>
      <c r="Q5" s="527"/>
      <c r="R5" s="527"/>
      <c r="S5" s="527"/>
      <c r="T5" s="527"/>
      <c r="U5" s="527"/>
      <c r="V5" s="527"/>
      <c r="W5" s="527"/>
      <c r="X5" s="528"/>
      <c r="Y5" s="276"/>
      <c r="Z5" s="276"/>
      <c r="AA5" s="276"/>
      <c r="AB5" s="276"/>
      <c r="AC5" s="276"/>
      <c r="AD5" s="276"/>
    </row>
    <row r="6" spans="1:30" s="277" customFormat="1" ht="13.5" customHeight="1" thickBot="1">
      <c r="A6" s="77" t="s">
        <v>215</v>
      </c>
      <c r="B6" s="73"/>
      <c r="C6" s="73"/>
      <c r="D6" s="74"/>
      <c r="E6" s="74"/>
      <c r="F6" s="74"/>
      <c r="G6" s="74"/>
      <c r="H6" s="74"/>
      <c r="I6" s="74"/>
      <c r="J6" s="75"/>
      <c r="K6" s="75"/>
      <c r="L6" s="75"/>
      <c r="M6" s="591" t="str">
        <f>ΕΞΩΦΥΛΛΟ!C13</f>
        <v>57/2017</v>
      </c>
      <c r="N6" s="224"/>
      <c r="O6" s="511">
        <f>ΕΞΩΦΥΛΛΟ!C21</f>
        <v>0</v>
      </c>
      <c r="P6" s="512"/>
      <c r="Q6" s="512"/>
      <c r="R6" s="512"/>
      <c r="S6" s="512"/>
      <c r="T6" s="512"/>
      <c r="U6" s="512"/>
      <c r="V6" s="512"/>
      <c r="W6" s="513"/>
      <c r="X6" s="102"/>
      <c r="Y6" s="276"/>
      <c r="Z6" s="276"/>
      <c r="AA6" s="276"/>
      <c r="AB6" s="276"/>
      <c r="AC6" s="276"/>
      <c r="AD6" s="276"/>
    </row>
    <row r="7" spans="1:30" s="277" customFormat="1" ht="12.7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521" t="s">
        <v>43</v>
      </c>
      <c r="N7" s="522"/>
      <c r="O7" s="522"/>
      <c r="P7" s="523">
        <f>X36</f>
        <v>74400</v>
      </c>
      <c r="Q7" s="524"/>
      <c r="R7" s="524"/>
      <c r="S7" s="524"/>
      <c r="T7" s="524"/>
      <c r="U7" s="524"/>
      <c r="V7" s="525"/>
      <c r="W7" s="296"/>
      <c r="X7" s="102"/>
      <c r="Y7" s="276"/>
      <c r="Z7" s="276"/>
      <c r="AA7" s="276"/>
      <c r="AB7" s="276"/>
      <c r="AC7" s="276"/>
      <c r="AD7" s="276"/>
    </row>
    <row r="8" spans="1:24" ht="12" thickBo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246"/>
      <c r="N8" s="297"/>
      <c r="O8" s="247"/>
      <c r="P8" s="269"/>
      <c r="Q8" s="248"/>
      <c r="R8" s="249"/>
      <c r="S8" s="250" t="s">
        <v>57</v>
      </c>
      <c r="T8" s="251"/>
      <c r="U8" s="251"/>
      <c r="V8" s="251"/>
      <c r="W8" s="88"/>
      <c r="X8" s="208"/>
    </row>
    <row r="9" spans="1:24" ht="12.75" customHeight="1">
      <c r="A9" s="508" t="s">
        <v>44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507" t="s">
        <v>46</v>
      </c>
      <c r="M9" s="507" t="s">
        <v>47</v>
      </c>
      <c r="N9" s="211" t="s">
        <v>48</v>
      </c>
      <c r="O9" s="507" t="s">
        <v>38</v>
      </c>
      <c r="P9" s="503" t="s">
        <v>49</v>
      </c>
      <c r="Q9" s="252" t="s">
        <v>50</v>
      </c>
      <c r="R9" s="253" t="s">
        <v>51</v>
      </c>
      <c r="S9" s="120"/>
      <c r="T9" s="254" t="s">
        <v>50</v>
      </c>
      <c r="U9" s="255" t="s">
        <v>51</v>
      </c>
      <c r="V9" s="505" t="s">
        <v>52</v>
      </c>
      <c r="W9" s="505" t="s">
        <v>51</v>
      </c>
      <c r="X9" s="529"/>
    </row>
    <row r="10" spans="1:24" ht="19.5" customHeight="1" thickBot="1">
      <c r="A10" s="509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506"/>
      <c r="M10" s="506"/>
      <c r="N10" s="213" t="s">
        <v>53</v>
      </c>
      <c r="O10" s="506"/>
      <c r="P10" s="504"/>
      <c r="Q10" s="256" t="s">
        <v>54</v>
      </c>
      <c r="R10" s="257" t="s">
        <v>55</v>
      </c>
      <c r="S10" s="121" t="s">
        <v>56</v>
      </c>
      <c r="T10" s="122" t="s">
        <v>54</v>
      </c>
      <c r="U10" s="258" t="s">
        <v>55</v>
      </c>
      <c r="V10" s="506"/>
      <c r="W10" s="122" t="s">
        <v>55</v>
      </c>
      <c r="X10" s="123" t="s">
        <v>56</v>
      </c>
    </row>
    <row r="11" spans="1:30" s="279" customFormat="1" ht="11.25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9"/>
      <c r="N11" s="300"/>
      <c r="O11" s="298"/>
      <c r="P11" s="301"/>
      <c r="Q11" s="301"/>
      <c r="R11" s="302"/>
      <c r="S11" s="303"/>
      <c r="T11" s="304"/>
      <c r="U11" s="304"/>
      <c r="V11" s="304"/>
      <c r="W11" s="304"/>
      <c r="X11" s="305"/>
      <c r="Y11" s="306"/>
      <c r="Z11" s="306"/>
      <c r="AA11" s="306"/>
      <c r="AB11" s="278"/>
      <c r="AC11" s="278"/>
      <c r="AD11" s="278"/>
    </row>
    <row r="12" spans="1:30" s="387" customFormat="1" ht="15" customHeight="1" thickBot="1">
      <c r="A12" s="378"/>
      <c r="B12" s="378"/>
      <c r="C12" s="378"/>
      <c r="D12" s="378"/>
      <c r="E12" s="378"/>
      <c r="F12" s="378"/>
      <c r="G12" s="379"/>
      <c r="H12" s="379"/>
      <c r="I12" s="379"/>
      <c r="J12" s="379"/>
      <c r="K12" s="378"/>
      <c r="L12" s="380"/>
      <c r="M12" s="514" t="s">
        <v>120</v>
      </c>
      <c r="N12" s="514"/>
      <c r="O12" s="380"/>
      <c r="P12" s="381"/>
      <c r="Q12" s="382"/>
      <c r="R12" s="383"/>
      <c r="S12" s="383"/>
      <c r="T12" s="383"/>
      <c r="U12" s="382"/>
      <c r="V12" s="383"/>
      <c r="W12" s="384"/>
      <c r="X12" s="385"/>
      <c r="Y12" s="386"/>
      <c r="Z12" s="386"/>
      <c r="AA12" s="386"/>
      <c r="AB12" s="384"/>
      <c r="AC12" s="384"/>
      <c r="AD12" s="384"/>
    </row>
    <row r="13" spans="1:30" s="243" customFormat="1" ht="12" customHeight="1">
      <c r="A13" s="400"/>
      <c r="B13" s="401"/>
      <c r="C13" s="401"/>
      <c r="D13" s="401"/>
      <c r="E13" s="401"/>
      <c r="F13" s="401"/>
      <c r="G13" s="402"/>
      <c r="H13" s="402"/>
      <c r="I13" s="402"/>
      <c r="J13" s="402"/>
      <c r="K13" s="401"/>
      <c r="L13" s="403" t="s">
        <v>122</v>
      </c>
      <c r="M13" s="404" t="s">
        <v>123</v>
      </c>
      <c r="N13" s="405"/>
      <c r="O13" s="405"/>
      <c r="P13" s="587"/>
      <c r="Q13" s="406"/>
      <c r="R13" s="407"/>
      <c r="S13" s="407"/>
      <c r="T13" s="407"/>
      <c r="U13" s="406"/>
      <c r="V13" s="407"/>
      <c r="W13" s="408">
        <f aca="true" t="shared" si="0" ref="W13:W27">V13*P13</f>
        <v>0</v>
      </c>
      <c r="X13" s="322"/>
      <c r="Y13" s="244"/>
      <c r="Z13" s="244"/>
      <c r="AA13" s="244"/>
      <c r="AB13" s="244"/>
      <c r="AC13" s="244"/>
      <c r="AD13" s="244"/>
    </row>
    <row r="14" spans="1:30" s="243" customFormat="1" ht="12" customHeight="1">
      <c r="A14" s="392">
        <v>1</v>
      </c>
      <c r="B14" s="239"/>
      <c r="C14" s="239"/>
      <c r="D14" s="239"/>
      <c r="E14" s="239"/>
      <c r="F14" s="239"/>
      <c r="G14" s="393"/>
      <c r="H14" s="393"/>
      <c r="I14" s="393"/>
      <c r="J14" s="393"/>
      <c r="K14" s="239"/>
      <c r="L14" s="394" t="s">
        <v>124</v>
      </c>
      <c r="M14" s="321" t="s">
        <v>125</v>
      </c>
      <c r="N14" s="320" t="s">
        <v>126</v>
      </c>
      <c r="O14" s="320" t="s">
        <v>121</v>
      </c>
      <c r="P14" s="236">
        <v>60</v>
      </c>
      <c r="Q14" s="236"/>
      <c r="R14" s="240"/>
      <c r="S14" s="240"/>
      <c r="T14" s="240"/>
      <c r="U14" s="236"/>
      <c r="V14" s="240">
        <v>1.65</v>
      </c>
      <c r="W14" s="395">
        <f t="shared" si="0"/>
        <v>99</v>
      </c>
      <c r="X14" s="322"/>
      <c r="Y14" s="390">
        <v>1.65</v>
      </c>
      <c r="Z14" s="244">
        <v>5</v>
      </c>
      <c r="AA14" s="244">
        <v>0.19</v>
      </c>
      <c r="AB14" s="244">
        <f>AA14*Z14</f>
        <v>0.95</v>
      </c>
      <c r="AC14" s="244">
        <f>AB14+Y14</f>
        <v>2.6</v>
      </c>
      <c r="AD14" s="244"/>
    </row>
    <row r="15" spans="1:30" s="243" customFormat="1" ht="10.5">
      <c r="A15" s="392"/>
      <c r="B15" s="239"/>
      <c r="C15" s="239"/>
      <c r="D15" s="239"/>
      <c r="E15" s="239"/>
      <c r="F15" s="239"/>
      <c r="G15" s="393"/>
      <c r="H15" s="393"/>
      <c r="I15" s="393"/>
      <c r="J15" s="393"/>
      <c r="K15" s="239"/>
      <c r="L15" s="394" t="s">
        <v>175</v>
      </c>
      <c r="M15" s="321" t="s">
        <v>176</v>
      </c>
      <c r="N15" s="396"/>
      <c r="O15" s="396"/>
      <c r="P15" s="323"/>
      <c r="Q15" s="240"/>
      <c r="R15" s="240"/>
      <c r="S15" s="240"/>
      <c r="T15" s="240"/>
      <c r="U15" s="236"/>
      <c r="V15" s="324"/>
      <c r="W15" s="395">
        <f t="shared" si="0"/>
        <v>0</v>
      </c>
      <c r="X15" s="322"/>
      <c r="Y15" s="244"/>
      <c r="Z15" s="244"/>
      <c r="AA15" s="244"/>
      <c r="AB15" s="244"/>
      <c r="AC15" s="244"/>
      <c r="AD15" s="244"/>
    </row>
    <row r="16" spans="1:30" s="243" customFormat="1" ht="10.5">
      <c r="A16" s="392">
        <v>2</v>
      </c>
      <c r="B16" s="239"/>
      <c r="C16" s="239"/>
      <c r="D16" s="239"/>
      <c r="E16" s="239"/>
      <c r="F16" s="239"/>
      <c r="G16" s="393"/>
      <c r="H16" s="393"/>
      <c r="I16" s="393"/>
      <c r="J16" s="393"/>
      <c r="K16" s="239"/>
      <c r="L16" s="394" t="s">
        <v>177</v>
      </c>
      <c r="M16" s="321" t="s">
        <v>178</v>
      </c>
      <c r="N16" s="320" t="s">
        <v>179</v>
      </c>
      <c r="O16" s="320" t="s">
        <v>121</v>
      </c>
      <c r="P16" s="236">
        <v>60</v>
      </c>
      <c r="Q16" s="240"/>
      <c r="R16" s="240"/>
      <c r="S16" s="240"/>
      <c r="T16" s="240"/>
      <c r="U16" s="236"/>
      <c r="V16" s="325">
        <v>2</v>
      </c>
      <c r="W16" s="395">
        <f t="shared" si="0"/>
        <v>120</v>
      </c>
      <c r="X16" s="322"/>
      <c r="Y16" s="389">
        <v>1.05</v>
      </c>
      <c r="Z16" s="244">
        <v>5</v>
      </c>
      <c r="AA16" s="244">
        <v>0.19</v>
      </c>
      <c r="AB16" s="244">
        <v>0.95</v>
      </c>
      <c r="AC16" s="244">
        <f>AB16+Y16</f>
        <v>2</v>
      </c>
      <c r="AD16" s="244"/>
    </row>
    <row r="17" spans="1:30" s="243" customFormat="1" ht="10.5">
      <c r="A17" s="392">
        <v>3</v>
      </c>
      <c r="B17" s="239"/>
      <c r="C17" s="239"/>
      <c r="D17" s="239"/>
      <c r="E17" s="239"/>
      <c r="F17" s="239"/>
      <c r="G17" s="393"/>
      <c r="H17" s="393"/>
      <c r="I17" s="393"/>
      <c r="J17" s="393"/>
      <c r="K17" s="239"/>
      <c r="L17" s="394" t="s">
        <v>180</v>
      </c>
      <c r="M17" s="321" t="s">
        <v>181</v>
      </c>
      <c r="N17" s="320" t="s">
        <v>182</v>
      </c>
      <c r="O17" s="320" t="s">
        <v>121</v>
      </c>
      <c r="P17" s="323">
        <f>P16</f>
        <v>60</v>
      </c>
      <c r="Q17" s="240"/>
      <c r="R17" s="240"/>
      <c r="S17" s="240"/>
      <c r="T17" s="240"/>
      <c r="U17" s="236"/>
      <c r="V17" s="325">
        <v>1.05</v>
      </c>
      <c r="W17" s="395">
        <f t="shared" si="0"/>
        <v>63</v>
      </c>
      <c r="X17" s="322"/>
      <c r="Y17" s="391"/>
      <c r="Z17" s="244"/>
      <c r="AA17" s="244"/>
      <c r="AB17" s="244"/>
      <c r="AC17" s="244"/>
      <c r="AD17" s="244"/>
    </row>
    <row r="18" spans="1:30" s="243" customFormat="1" ht="21">
      <c r="A18" s="392">
        <v>4</v>
      </c>
      <c r="B18" s="239"/>
      <c r="C18" s="239"/>
      <c r="D18" s="239"/>
      <c r="E18" s="239"/>
      <c r="F18" s="239"/>
      <c r="G18" s="393"/>
      <c r="H18" s="393"/>
      <c r="I18" s="393"/>
      <c r="J18" s="393"/>
      <c r="K18" s="239"/>
      <c r="L18" s="320" t="s">
        <v>211</v>
      </c>
      <c r="M18" s="321" t="s">
        <v>212</v>
      </c>
      <c r="N18" s="320" t="s">
        <v>213</v>
      </c>
      <c r="O18" s="320" t="s">
        <v>214</v>
      </c>
      <c r="P18" s="411">
        <v>16</v>
      </c>
      <c r="Q18" s="240"/>
      <c r="R18" s="240"/>
      <c r="S18" s="240"/>
      <c r="T18" s="240"/>
      <c r="U18" s="236"/>
      <c r="V18" s="236">
        <v>518.05</v>
      </c>
      <c r="W18" s="395">
        <f>V18*P18</f>
        <v>8288.8</v>
      </c>
      <c r="X18" s="322"/>
      <c r="Y18" s="391"/>
      <c r="Z18" s="244"/>
      <c r="AA18" s="244"/>
      <c r="AB18" s="244"/>
      <c r="AC18" s="244"/>
      <c r="AD18" s="244"/>
    </row>
    <row r="19" spans="1:30" s="243" customFormat="1" ht="11.25">
      <c r="A19" s="392">
        <v>5</v>
      </c>
      <c r="B19" s="239"/>
      <c r="C19" s="239"/>
      <c r="D19" s="239"/>
      <c r="E19" s="239"/>
      <c r="F19" s="239"/>
      <c r="G19" s="393"/>
      <c r="H19" s="393"/>
      <c r="I19" s="393"/>
      <c r="J19" s="393"/>
      <c r="K19" s="239"/>
      <c r="L19" s="239" t="s">
        <v>208</v>
      </c>
      <c r="M19" s="415" t="s">
        <v>209</v>
      </c>
      <c r="N19" s="416" t="s">
        <v>210</v>
      </c>
      <c r="O19" s="416" t="s">
        <v>197</v>
      </c>
      <c r="P19" s="417">
        <v>2000</v>
      </c>
      <c r="Q19" s="236">
        <f>1.15*0.99</f>
        <v>1.14</v>
      </c>
      <c r="R19" s="240"/>
      <c r="S19" s="240"/>
      <c r="T19" s="240"/>
      <c r="U19" s="236">
        <v>1.15</v>
      </c>
      <c r="V19" s="236">
        <v>1.15</v>
      </c>
      <c r="W19" s="395">
        <f>V19*P19</f>
        <v>2300</v>
      </c>
      <c r="X19" s="322"/>
      <c r="Y19" s="391"/>
      <c r="Z19" s="244"/>
      <c r="AA19" s="244"/>
      <c r="AB19" s="244"/>
      <c r="AC19" s="244"/>
      <c r="AD19" s="244"/>
    </row>
    <row r="20" spans="1:30" s="243" customFormat="1" ht="21">
      <c r="A20" s="392">
        <v>6</v>
      </c>
      <c r="B20" s="239"/>
      <c r="C20" s="239"/>
      <c r="D20" s="239"/>
      <c r="E20" s="239"/>
      <c r="F20" s="239"/>
      <c r="G20" s="393"/>
      <c r="H20" s="393"/>
      <c r="I20" s="393"/>
      <c r="J20" s="393"/>
      <c r="K20" s="239"/>
      <c r="L20" s="394" t="s">
        <v>183</v>
      </c>
      <c r="M20" s="321" t="s">
        <v>184</v>
      </c>
      <c r="N20" s="394" t="s">
        <v>185</v>
      </c>
      <c r="O20" s="320" t="s">
        <v>189</v>
      </c>
      <c r="P20" s="236">
        <v>20</v>
      </c>
      <c r="Q20" s="240"/>
      <c r="R20" s="240"/>
      <c r="S20" s="240"/>
      <c r="T20" s="240"/>
      <c r="U20" s="236"/>
      <c r="V20" s="236">
        <f>AC20</f>
        <v>26.7</v>
      </c>
      <c r="W20" s="395">
        <f t="shared" si="0"/>
        <v>534</v>
      </c>
      <c r="X20" s="322"/>
      <c r="Y20" s="389">
        <v>11.5</v>
      </c>
      <c r="Z20" s="244">
        <v>80</v>
      </c>
      <c r="AA20" s="244">
        <v>0.19</v>
      </c>
      <c r="AB20" s="244">
        <f>AA20*Z20</f>
        <v>15.2</v>
      </c>
      <c r="AC20" s="244">
        <f>AB20+Y20</f>
        <v>26.7</v>
      </c>
      <c r="AD20" s="244"/>
    </row>
    <row r="21" spans="1:30" s="243" customFormat="1" ht="21">
      <c r="A21" s="392">
        <v>7</v>
      </c>
      <c r="B21" s="239"/>
      <c r="C21" s="239"/>
      <c r="D21" s="239"/>
      <c r="E21" s="239"/>
      <c r="F21" s="239"/>
      <c r="G21" s="393"/>
      <c r="H21" s="393"/>
      <c r="I21" s="393"/>
      <c r="J21" s="393"/>
      <c r="K21" s="239"/>
      <c r="L21" s="394" t="s">
        <v>186</v>
      </c>
      <c r="M21" s="321" t="s">
        <v>187</v>
      </c>
      <c r="N21" s="394" t="s">
        <v>188</v>
      </c>
      <c r="O21" s="320" t="s">
        <v>189</v>
      </c>
      <c r="P21" s="236">
        <v>20</v>
      </c>
      <c r="Q21" s="240"/>
      <c r="R21" s="240"/>
      <c r="S21" s="240"/>
      <c r="T21" s="240"/>
      <c r="U21" s="236"/>
      <c r="V21" s="236">
        <f>V20</f>
        <v>26.7</v>
      </c>
      <c r="W21" s="395">
        <f t="shared" si="0"/>
        <v>534</v>
      </c>
      <c r="X21" s="322"/>
      <c r="Y21" s="389">
        <v>11.5</v>
      </c>
      <c r="Z21" s="244"/>
      <c r="AA21" s="244"/>
      <c r="AB21" s="244"/>
      <c r="AC21" s="244"/>
      <c r="AD21" s="244"/>
    </row>
    <row r="22" spans="1:31" s="243" customFormat="1" ht="21">
      <c r="A22" s="392">
        <v>8</v>
      </c>
      <c r="B22" s="239"/>
      <c r="C22" s="239"/>
      <c r="D22" s="239"/>
      <c r="E22" s="239"/>
      <c r="F22" s="239"/>
      <c r="G22" s="393"/>
      <c r="H22" s="393"/>
      <c r="I22" s="393"/>
      <c r="J22" s="393"/>
      <c r="K22" s="239"/>
      <c r="L22" s="394" t="s">
        <v>206</v>
      </c>
      <c r="M22" s="321" t="s">
        <v>207</v>
      </c>
      <c r="N22" s="394" t="s">
        <v>188</v>
      </c>
      <c r="O22" s="320" t="s">
        <v>197</v>
      </c>
      <c r="P22" s="416">
        <v>550</v>
      </c>
      <c r="Q22" s="240"/>
      <c r="R22" s="240"/>
      <c r="S22" s="240"/>
      <c r="T22" s="240"/>
      <c r="U22" s="236"/>
      <c r="V22" s="236">
        <v>2.15</v>
      </c>
      <c r="W22" s="395">
        <f t="shared" si="0"/>
        <v>1182.5</v>
      </c>
      <c r="X22" s="322"/>
      <c r="Y22" s="412">
        <v>1.2</v>
      </c>
      <c r="Z22" s="413">
        <v>50</v>
      </c>
      <c r="AA22" s="413">
        <v>0.19</v>
      </c>
      <c r="AB22" s="413">
        <v>9.5</v>
      </c>
      <c r="AC22" s="413">
        <f>AB22/10+Y22</f>
        <v>2.15</v>
      </c>
      <c r="AD22" s="413"/>
      <c r="AE22" s="414"/>
    </row>
    <row r="23" spans="1:30" s="243" customFormat="1" ht="11.25">
      <c r="A23" s="392">
        <v>9</v>
      </c>
      <c r="B23" s="239"/>
      <c r="C23" s="239"/>
      <c r="D23" s="239"/>
      <c r="E23" s="239"/>
      <c r="F23" s="239"/>
      <c r="G23" s="393"/>
      <c r="H23" s="393"/>
      <c r="I23" s="393"/>
      <c r="J23" s="393"/>
      <c r="K23" s="239"/>
      <c r="L23" s="394" t="s">
        <v>190</v>
      </c>
      <c r="M23" s="321" t="s">
        <v>191</v>
      </c>
      <c r="N23" s="394" t="s">
        <v>192</v>
      </c>
      <c r="O23" s="320" t="s">
        <v>197</v>
      </c>
      <c r="P23" s="323">
        <v>500</v>
      </c>
      <c r="Q23" s="240"/>
      <c r="R23" s="240"/>
      <c r="S23" s="240"/>
      <c r="T23" s="240"/>
      <c r="U23" s="236"/>
      <c r="V23" s="236">
        <v>1.2</v>
      </c>
      <c r="W23" s="395">
        <f t="shared" si="0"/>
        <v>600</v>
      </c>
      <c r="X23" s="322"/>
      <c r="Y23" s="244"/>
      <c r="Z23" s="244"/>
      <c r="AA23" s="244"/>
      <c r="AB23" s="244"/>
      <c r="AC23" s="244"/>
      <c r="AD23" s="244"/>
    </row>
    <row r="24" spans="1:30" s="243" customFormat="1" ht="11.25">
      <c r="A24" s="392">
        <v>10</v>
      </c>
      <c r="B24" s="239"/>
      <c r="C24" s="239"/>
      <c r="D24" s="239"/>
      <c r="E24" s="239"/>
      <c r="F24" s="239"/>
      <c r="G24" s="393"/>
      <c r="H24" s="393"/>
      <c r="I24" s="393"/>
      <c r="J24" s="393"/>
      <c r="K24" s="239"/>
      <c r="L24" s="394" t="s">
        <v>203</v>
      </c>
      <c r="M24" s="321" t="s">
        <v>204</v>
      </c>
      <c r="N24" s="394" t="s">
        <v>205</v>
      </c>
      <c r="O24" s="320" t="s">
        <v>197</v>
      </c>
      <c r="P24" s="411">
        <f>P26</f>
        <v>3400</v>
      </c>
      <c r="Q24" s="240"/>
      <c r="R24" s="240"/>
      <c r="S24" s="240"/>
      <c r="T24" s="240"/>
      <c r="U24" s="236"/>
      <c r="V24" s="236">
        <v>0.45</v>
      </c>
      <c r="W24" s="395">
        <f t="shared" si="0"/>
        <v>1530</v>
      </c>
      <c r="X24" s="322"/>
      <c r="Y24" s="244"/>
      <c r="Z24" s="244"/>
      <c r="AA24" s="244"/>
      <c r="AB24" s="244"/>
      <c r="AC24" s="244"/>
      <c r="AD24" s="244"/>
    </row>
    <row r="25" spans="1:30" s="243" customFormat="1" ht="21">
      <c r="A25" s="392">
        <v>11</v>
      </c>
      <c r="B25" s="239"/>
      <c r="C25" s="239"/>
      <c r="D25" s="239"/>
      <c r="E25" s="239"/>
      <c r="F25" s="239"/>
      <c r="G25" s="393"/>
      <c r="H25" s="393"/>
      <c r="I25" s="393"/>
      <c r="J25" s="393"/>
      <c r="K25" s="239"/>
      <c r="L25" s="394" t="s">
        <v>193</v>
      </c>
      <c r="M25" s="321" t="s">
        <v>194</v>
      </c>
      <c r="N25" s="394" t="s">
        <v>195</v>
      </c>
      <c r="O25" s="394" t="s">
        <v>196</v>
      </c>
      <c r="P25" s="236">
        <v>20</v>
      </c>
      <c r="Q25" s="240"/>
      <c r="R25" s="240"/>
      <c r="S25" s="240"/>
      <c r="T25" s="240"/>
      <c r="U25" s="236"/>
      <c r="V25" s="236">
        <v>97</v>
      </c>
      <c r="W25" s="395">
        <f t="shared" si="0"/>
        <v>1940</v>
      </c>
      <c r="X25" s="322"/>
      <c r="Y25" s="388">
        <v>78.8</v>
      </c>
      <c r="Z25" s="244">
        <v>40</v>
      </c>
      <c r="AA25" s="244">
        <v>0.19</v>
      </c>
      <c r="AB25" s="244">
        <v>2.4</v>
      </c>
      <c r="AC25" s="244">
        <f>AB25*AA25*Z25</f>
        <v>18.24</v>
      </c>
      <c r="AD25" s="244">
        <f>AC25+Y25</f>
        <v>97.04</v>
      </c>
    </row>
    <row r="26" spans="1:30" s="243" customFormat="1" ht="21">
      <c r="A26" s="392">
        <v>12</v>
      </c>
      <c r="B26" s="239"/>
      <c r="C26" s="239"/>
      <c r="D26" s="239"/>
      <c r="E26" s="239"/>
      <c r="F26" s="239"/>
      <c r="G26" s="393"/>
      <c r="H26" s="393"/>
      <c r="I26" s="393"/>
      <c r="J26" s="393"/>
      <c r="K26" s="239"/>
      <c r="L26" s="394" t="s">
        <v>198</v>
      </c>
      <c r="M26" s="321" t="s">
        <v>199</v>
      </c>
      <c r="N26" s="394" t="s">
        <v>200</v>
      </c>
      <c r="O26" s="320" t="s">
        <v>197</v>
      </c>
      <c r="P26" s="236">
        <v>3400</v>
      </c>
      <c r="Q26" s="240"/>
      <c r="R26" s="240"/>
      <c r="S26" s="240"/>
      <c r="T26" s="240"/>
      <c r="U26" s="236"/>
      <c r="V26" s="236">
        <f>AC26</f>
        <v>7.92</v>
      </c>
      <c r="W26" s="395">
        <f t="shared" si="0"/>
        <v>26928</v>
      </c>
      <c r="X26" s="322"/>
      <c r="Y26" s="409">
        <v>7.7</v>
      </c>
      <c r="Z26" s="244">
        <v>10</v>
      </c>
      <c r="AA26" s="244">
        <v>0.19</v>
      </c>
      <c r="AB26" s="244">
        <f>AA26*Z26/8.5</f>
        <v>0.22</v>
      </c>
      <c r="AC26" s="244">
        <f>AB26+Y26</f>
        <v>7.92</v>
      </c>
      <c r="AD26" s="244"/>
    </row>
    <row r="27" spans="1:30" s="243" customFormat="1" ht="11.25" thickBot="1">
      <c r="A27" s="397"/>
      <c r="B27" s="398"/>
      <c r="C27" s="398"/>
      <c r="D27" s="398"/>
      <c r="E27" s="398"/>
      <c r="F27" s="398"/>
      <c r="G27" s="399"/>
      <c r="H27" s="399"/>
      <c r="I27" s="399"/>
      <c r="J27" s="399"/>
      <c r="K27" s="39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9"/>
      <c r="X27" s="322"/>
      <c r="Y27" s="410"/>
      <c r="Z27" s="410"/>
      <c r="AA27" s="410"/>
      <c r="AB27" s="410"/>
      <c r="AC27" s="244"/>
      <c r="AD27" s="244"/>
    </row>
    <row r="28" spans="1:30" s="264" customFormat="1" ht="12" customHeight="1" thickBot="1">
      <c r="A28" s="245"/>
      <c r="B28" s="241"/>
      <c r="C28" s="241"/>
      <c r="D28" s="241"/>
      <c r="E28" s="241"/>
      <c r="F28" s="241"/>
      <c r="G28" s="242"/>
      <c r="H28" s="242"/>
      <c r="I28" s="242"/>
      <c r="J28" s="242"/>
      <c r="K28" s="241"/>
      <c r="L28" s="241"/>
      <c r="M28" s="241"/>
      <c r="N28" s="530" t="s">
        <v>127</v>
      </c>
      <c r="O28" s="531"/>
      <c r="P28" s="531"/>
      <c r="Q28" s="531"/>
      <c r="R28" s="531"/>
      <c r="S28" s="531"/>
      <c r="T28" s="531"/>
      <c r="U28" s="531"/>
      <c r="V28" s="532"/>
      <c r="W28" s="273">
        <f>SUM(W13:W26)</f>
        <v>44119.3</v>
      </c>
      <c r="X28" s="310">
        <f>W28</f>
        <v>44119.3</v>
      </c>
      <c r="Y28" s="263"/>
      <c r="Z28" s="263">
        <v>44067</v>
      </c>
      <c r="AA28" s="263">
        <f>Z28-X28</f>
        <v>-52.3</v>
      </c>
      <c r="AB28" s="95"/>
      <c r="AC28" s="95"/>
      <c r="AD28" s="95"/>
    </row>
    <row r="29" spans="1:30" s="97" customFormat="1" ht="12" customHeight="1" thickBot="1">
      <c r="A29" s="98"/>
      <c r="B29" s="98"/>
      <c r="C29" s="98"/>
      <c r="D29" s="98"/>
      <c r="E29" s="98"/>
      <c r="F29" s="98"/>
      <c r="G29" s="116"/>
      <c r="H29" s="116"/>
      <c r="I29" s="116"/>
      <c r="J29" s="116"/>
      <c r="K29" s="98"/>
      <c r="L29" s="98"/>
      <c r="M29" s="117"/>
      <c r="N29" s="214"/>
      <c r="O29" s="98"/>
      <c r="P29" s="270"/>
      <c r="Q29" s="118"/>
      <c r="R29" s="118"/>
      <c r="S29" s="119"/>
      <c r="T29" s="210"/>
      <c r="U29" s="510" t="s">
        <v>4</v>
      </c>
      <c r="V29" s="542"/>
      <c r="W29" s="542"/>
      <c r="X29" s="311">
        <f>X28*0.18</f>
        <v>7941.47</v>
      </c>
      <c r="Y29" s="228"/>
      <c r="Z29" s="228">
        <f>Z28*0.18</f>
        <v>7932.06</v>
      </c>
      <c r="AA29" s="228"/>
      <c r="AB29" s="100"/>
      <c r="AC29" s="100"/>
      <c r="AD29" s="100"/>
    </row>
    <row r="30" spans="14:30" s="97" customFormat="1" ht="12" customHeight="1" thickBot="1">
      <c r="N30" s="260" t="s">
        <v>41</v>
      </c>
      <c r="O30" s="547">
        <f>M31</f>
        <v>43053</v>
      </c>
      <c r="P30" s="548"/>
      <c r="Q30" s="118"/>
      <c r="R30" s="118"/>
      <c r="S30" s="119"/>
      <c r="T30" s="210"/>
      <c r="U30" s="312"/>
      <c r="V30" s="510" t="s">
        <v>0</v>
      </c>
      <c r="W30" s="510"/>
      <c r="X30" s="311">
        <f>X29+X28</f>
        <v>52060.77</v>
      </c>
      <c r="Y30" s="228"/>
      <c r="Z30" s="228">
        <f>Z29+Z28</f>
        <v>51999.06</v>
      </c>
      <c r="AA30" s="228"/>
      <c r="AB30" s="100"/>
      <c r="AC30" s="100"/>
      <c r="AD30" s="100"/>
    </row>
    <row r="31" spans="1:30" s="97" customFormat="1" ht="12" customHeight="1" thickBot="1">
      <c r="A31" s="539" t="str">
        <f>'[3]ΕΞΩΦΥΛΛΟ'!E52</f>
        <v>ΓΡΕΒΕΝΑ</v>
      </c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1"/>
      <c r="M31" s="259">
        <f>ΕΞΩΦΥΛΛΟ!F54</f>
        <v>43053</v>
      </c>
      <c r="N31" s="533" t="s">
        <v>5</v>
      </c>
      <c r="O31" s="534"/>
      <c r="P31" s="535"/>
      <c r="Q31" s="118"/>
      <c r="R31" s="118"/>
      <c r="S31" s="119"/>
      <c r="T31" s="210"/>
      <c r="U31" s="313" t="s">
        <v>1</v>
      </c>
      <c r="V31" s="546" t="s">
        <v>1</v>
      </c>
      <c r="W31" s="546"/>
      <c r="X31" s="311">
        <f>X30*0.15</f>
        <v>7809.12</v>
      </c>
      <c r="Y31" s="228"/>
      <c r="Z31" s="228">
        <f>Z30*0.15</f>
        <v>7799.86</v>
      </c>
      <c r="AA31" s="228"/>
      <c r="AB31" s="100"/>
      <c r="AC31" s="100"/>
      <c r="AD31" s="100"/>
    </row>
    <row r="32" spans="1:30" s="97" customFormat="1" ht="12" customHeight="1" thickBot="1">
      <c r="A32" s="230" t="s">
        <v>39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2"/>
      <c r="M32" s="117"/>
      <c r="N32" s="533" t="str">
        <f>'[3]ΜΕΣΗ ΑΠΟΣΤΑΣΗ ΑΣ'!N48:P48</f>
        <v>Ο ΔΙΕΥΘΥΝΤΗΣ  ΤΥ</v>
      </c>
      <c r="O32" s="534"/>
      <c r="P32" s="535"/>
      <c r="Q32" s="118"/>
      <c r="R32" s="118"/>
      <c r="S32" s="119"/>
      <c r="T32" s="210"/>
      <c r="U32" s="312"/>
      <c r="V32" s="510" t="s">
        <v>2</v>
      </c>
      <c r="W32" s="510"/>
      <c r="X32" s="311">
        <f>X31+X30</f>
        <v>59869.89</v>
      </c>
      <c r="Y32" s="228"/>
      <c r="Z32" s="228">
        <f>Z31+Z30</f>
        <v>59798.92</v>
      </c>
      <c r="AA32" s="228">
        <f>Z32-X32</f>
        <v>-70.97</v>
      </c>
      <c r="AB32" s="100">
        <f>Z34-Z32</f>
        <v>201.08</v>
      </c>
      <c r="AC32" s="100">
        <f>AB32+AA32</f>
        <v>130.11</v>
      </c>
      <c r="AD32" s="100"/>
    </row>
    <row r="33" spans="1:30" s="97" customFormat="1" ht="12" customHeight="1" thickBot="1">
      <c r="A33" s="98"/>
      <c r="B33" s="98"/>
      <c r="C33" s="98"/>
      <c r="D33" s="98"/>
      <c r="E33" s="98"/>
      <c r="F33" s="98"/>
      <c r="G33" s="116"/>
      <c r="H33" s="116"/>
      <c r="I33" s="116"/>
      <c r="J33" s="116"/>
      <c r="K33" s="98"/>
      <c r="L33" s="98"/>
      <c r="M33" s="117"/>
      <c r="N33" s="214"/>
      <c r="O33" s="98"/>
      <c r="P33" s="270"/>
      <c r="Q33" s="118"/>
      <c r="R33" s="118"/>
      <c r="S33" s="119"/>
      <c r="T33" s="210"/>
      <c r="U33" s="510" t="s">
        <v>67</v>
      </c>
      <c r="V33" s="510"/>
      <c r="W33" s="510"/>
      <c r="X33" s="311">
        <v>130.11</v>
      </c>
      <c r="Y33" s="228"/>
      <c r="Z33" s="228">
        <v>0</v>
      </c>
      <c r="AA33" s="228"/>
      <c r="AB33" s="100"/>
      <c r="AC33" s="100"/>
      <c r="AD33" s="100"/>
    </row>
    <row r="34" spans="1:30" s="97" customFormat="1" ht="12" customHeight="1" thickBot="1">
      <c r="A34" s="536" t="s">
        <v>66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8"/>
      <c r="N34" s="533" t="str">
        <f>'[3]ΜΕΣΗ ΑΠΟΣΤΑΣΗ ΑΣ'!N50:P50</f>
        <v>ΚΑΡΕΤΣΟΣ ΑΝΑΣΤΑΣΙΟΣ </v>
      </c>
      <c r="O34" s="534"/>
      <c r="P34" s="535"/>
      <c r="Q34" s="118"/>
      <c r="R34" s="118"/>
      <c r="S34" s="119"/>
      <c r="T34" s="210"/>
      <c r="U34" s="312"/>
      <c r="V34" s="510" t="s">
        <v>112</v>
      </c>
      <c r="W34" s="510"/>
      <c r="X34" s="311">
        <f>X33+X32</f>
        <v>60000</v>
      </c>
      <c r="Y34" s="228"/>
      <c r="Z34" s="228">
        <v>60000</v>
      </c>
      <c r="AA34" s="228">
        <f>Z34-X34</f>
        <v>0</v>
      </c>
      <c r="AB34" s="100"/>
      <c r="AC34" s="100"/>
      <c r="AD34" s="100"/>
    </row>
    <row r="35" spans="1:30" s="97" customFormat="1" ht="12" customHeight="1" thickBot="1">
      <c r="A35" s="536" t="s">
        <v>42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8"/>
      <c r="N35" s="543" t="str">
        <f>'[3]ΜΕΣΗ ΑΠΟΣΤΑΣΗ ΑΣ'!N51:P51</f>
        <v>ΜΗΧΑΝΟΛΟΓΟΣ ΜΗΧΑΝΙΚΟΣ</v>
      </c>
      <c r="O35" s="544"/>
      <c r="P35" s="545"/>
      <c r="Q35" s="118"/>
      <c r="R35" s="118"/>
      <c r="S35" s="119"/>
      <c r="T35" s="210"/>
      <c r="U35" s="510" t="s">
        <v>117</v>
      </c>
      <c r="V35" s="510"/>
      <c r="W35" s="510"/>
      <c r="X35" s="311">
        <f>X34*0.24</f>
        <v>14400</v>
      </c>
      <c r="Y35" s="228"/>
      <c r="Z35" s="228">
        <f>Z34*0.24</f>
        <v>14400</v>
      </c>
      <c r="AA35" s="228"/>
      <c r="AB35" s="100"/>
      <c r="AC35" s="100"/>
      <c r="AD35" s="100"/>
    </row>
    <row r="36" spans="14:30" s="97" customFormat="1" ht="12" customHeight="1" thickBot="1">
      <c r="N36" s="216"/>
      <c r="P36" s="271"/>
      <c r="Q36" s="118"/>
      <c r="R36" s="118"/>
      <c r="S36" s="119"/>
      <c r="T36" s="210"/>
      <c r="U36" s="312"/>
      <c r="V36" s="510" t="s">
        <v>45</v>
      </c>
      <c r="W36" s="510"/>
      <c r="X36" s="311">
        <f>X35+X34</f>
        <v>74400</v>
      </c>
      <c r="Y36" s="228"/>
      <c r="Z36" s="228">
        <f>Z34+Z35</f>
        <v>74400</v>
      </c>
      <c r="AA36" s="228"/>
      <c r="AB36" s="100"/>
      <c r="AC36" s="100"/>
      <c r="AD36" s="100"/>
    </row>
    <row r="37" spans="1:30" s="97" customFormat="1" ht="12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314"/>
      <c r="N37" s="216"/>
      <c r="O37" s="315"/>
      <c r="P37" s="283"/>
      <c r="Q37" s="316"/>
      <c r="R37" s="317"/>
      <c r="S37" s="318"/>
      <c r="T37" s="100"/>
      <c r="U37" s="95"/>
      <c r="V37" s="95"/>
      <c r="W37" s="95"/>
      <c r="X37" s="209"/>
      <c r="Y37" s="228"/>
      <c r="Z37" s="228"/>
      <c r="AA37" s="228"/>
      <c r="AB37" s="100"/>
      <c r="AC37" s="100"/>
      <c r="AD37" s="100"/>
    </row>
    <row r="38" spans="1:30" s="97" customFormat="1" ht="12" customHeight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314"/>
      <c r="N38" s="216"/>
      <c r="O38" s="315"/>
      <c r="P38" s="283"/>
      <c r="Q38" s="316"/>
      <c r="R38" s="317"/>
      <c r="S38" s="318"/>
      <c r="T38" s="100"/>
      <c r="U38" s="95"/>
      <c r="V38" s="95"/>
      <c r="W38" s="95"/>
      <c r="X38" s="209"/>
      <c r="Y38" s="228"/>
      <c r="Z38" s="228"/>
      <c r="AA38" s="228"/>
      <c r="AB38" s="100"/>
      <c r="AC38" s="100"/>
      <c r="AD38" s="100"/>
    </row>
    <row r="39" spans="1:30" s="97" customFormat="1" ht="12" customHeight="1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314"/>
      <c r="N39" s="96"/>
      <c r="O39" s="315"/>
      <c r="P39" s="283"/>
      <c r="Q39" s="316"/>
      <c r="R39" s="317"/>
      <c r="S39" s="318"/>
      <c r="T39" s="100"/>
      <c r="U39" s="95"/>
      <c r="V39" s="95"/>
      <c r="W39" s="95"/>
      <c r="X39" s="209"/>
      <c r="Y39" s="228"/>
      <c r="Z39" s="228"/>
      <c r="AA39" s="228"/>
      <c r="AB39" s="100"/>
      <c r="AC39" s="100"/>
      <c r="AD39" s="100"/>
    </row>
    <row r="40" spans="1:30" s="97" customFormat="1" ht="12" customHeight="1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314"/>
      <c r="N40" s="216"/>
      <c r="O40" s="315"/>
      <c r="P40" s="283"/>
      <c r="Q40" s="316"/>
      <c r="R40" s="317"/>
      <c r="S40" s="318"/>
      <c r="T40" s="100"/>
      <c r="U40" s="95"/>
      <c r="V40" s="95"/>
      <c r="W40" s="95"/>
      <c r="X40" s="209"/>
      <c r="Y40" s="228"/>
      <c r="Z40" s="228"/>
      <c r="AA40" s="228"/>
      <c r="AB40" s="100"/>
      <c r="AC40" s="100"/>
      <c r="AD40" s="100"/>
    </row>
    <row r="41" spans="1:30" s="97" customFormat="1" ht="12" customHeight="1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314"/>
      <c r="N41" s="216"/>
      <c r="O41" s="315"/>
      <c r="P41" s="283"/>
      <c r="Q41" s="316"/>
      <c r="R41" s="317"/>
      <c r="S41" s="318"/>
      <c r="T41" s="100"/>
      <c r="U41" s="95"/>
      <c r="V41" s="95"/>
      <c r="W41" s="95"/>
      <c r="X41" s="209"/>
      <c r="Y41" s="228"/>
      <c r="Z41" s="228"/>
      <c r="AA41" s="228"/>
      <c r="AB41" s="100"/>
      <c r="AC41" s="100"/>
      <c r="AD41" s="100"/>
    </row>
    <row r="42" spans="1:30" s="264" customFormat="1" ht="12" customHeight="1">
      <c r="A42" s="91"/>
      <c r="B42" s="91"/>
      <c r="C42" s="91"/>
      <c r="D42" s="91"/>
      <c r="E42" s="91"/>
      <c r="F42" s="91"/>
      <c r="G42" s="92"/>
      <c r="H42" s="92"/>
      <c r="I42" s="92"/>
      <c r="J42" s="92"/>
      <c r="K42" s="91"/>
      <c r="L42" s="91"/>
      <c r="M42" s="309"/>
      <c r="N42" s="309"/>
      <c r="O42" s="91"/>
      <c r="P42" s="272"/>
      <c r="Q42" s="93"/>
      <c r="R42" s="93"/>
      <c r="S42" s="94"/>
      <c r="T42" s="95"/>
      <c r="U42" s="95"/>
      <c r="V42" s="96"/>
      <c r="W42" s="95"/>
      <c r="X42" s="209"/>
      <c r="Y42" s="263"/>
      <c r="Z42" s="263"/>
      <c r="AA42" s="263"/>
      <c r="AB42" s="95"/>
      <c r="AC42" s="95"/>
      <c r="AD42" s="95"/>
    </row>
    <row r="43" spans="1:30" s="264" customFormat="1" ht="10.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309"/>
      <c r="N43" s="289"/>
      <c r="O43" s="91"/>
      <c r="P43" s="272"/>
      <c r="Q43" s="93"/>
      <c r="R43" s="319"/>
      <c r="S43" s="94"/>
      <c r="T43" s="95"/>
      <c r="U43" s="95"/>
      <c r="V43" s="95"/>
      <c r="W43" s="95"/>
      <c r="X43" s="209"/>
      <c r="Y43" s="263"/>
      <c r="Z43" s="263"/>
      <c r="AA43" s="263"/>
      <c r="AB43" s="95"/>
      <c r="AC43" s="95"/>
      <c r="AD43" s="95"/>
    </row>
    <row r="44" spans="1:30" s="264" customFormat="1" ht="10.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309"/>
      <c r="N44" s="289"/>
      <c r="O44" s="91"/>
      <c r="P44" s="272"/>
      <c r="Q44" s="93"/>
      <c r="R44" s="319"/>
      <c r="S44" s="94"/>
      <c r="T44" s="95"/>
      <c r="U44" s="95"/>
      <c r="V44" s="95"/>
      <c r="W44" s="95"/>
      <c r="X44" s="209"/>
      <c r="Y44" s="263"/>
      <c r="Z44" s="263"/>
      <c r="AA44" s="263"/>
      <c r="AB44" s="95"/>
      <c r="AC44" s="95"/>
      <c r="AD44" s="95"/>
    </row>
    <row r="45" spans="1:30" s="264" customFormat="1" ht="10.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309"/>
      <c r="N45" s="289"/>
      <c r="O45" s="91"/>
      <c r="P45" s="272"/>
      <c r="Q45" s="93"/>
      <c r="R45" s="319"/>
      <c r="S45" s="94"/>
      <c r="T45" s="95"/>
      <c r="U45" s="95"/>
      <c r="V45" s="95"/>
      <c r="W45" s="95"/>
      <c r="X45" s="209"/>
      <c r="Y45" s="263"/>
      <c r="Z45" s="263"/>
      <c r="AA45" s="263"/>
      <c r="AB45" s="95"/>
      <c r="AC45" s="95"/>
      <c r="AD45" s="95"/>
    </row>
    <row r="46" spans="1:30" s="264" customFormat="1" ht="10.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309"/>
      <c r="N46" s="289"/>
      <c r="O46" s="91"/>
      <c r="P46" s="272"/>
      <c r="Q46" s="93"/>
      <c r="R46" s="319"/>
      <c r="S46" s="94"/>
      <c r="T46" s="95"/>
      <c r="U46" s="95"/>
      <c r="V46" s="95"/>
      <c r="W46" s="95"/>
      <c r="X46" s="209"/>
      <c r="Y46" s="263"/>
      <c r="Z46" s="263"/>
      <c r="AA46" s="263"/>
      <c r="AB46" s="95"/>
      <c r="AC46" s="95"/>
      <c r="AD46" s="95"/>
    </row>
    <row r="47" spans="1:30" s="264" customFormat="1" ht="10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309"/>
      <c r="N47" s="289"/>
      <c r="O47" s="91"/>
      <c r="P47" s="272"/>
      <c r="Q47" s="93"/>
      <c r="R47" s="319"/>
      <c r="S47" s="94"/>
      <c r="T47" s="95"/>
      <c r="U47" s="95"/>
      <c r="V47" s="95"/>
      <c r="W47" s="95"/>
      <c r="X47" s="209"/>
      <c r="Y47" s="263"/>
      <c r="Z47" s="263"/>
      <c r="AA47" s="263"/>
      <c r="AB47" s="95"/>
      <c r="AC47" s="95"/>
      <c r="AD47" s="95"/>
    </row>
    <row r="48" spans="1:30" s="264" customFormat="1" ht="10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309"/>
      <c r="N48" s="289"/>
      <c r="O48" s="91"/>
      <c r="P48" s="272"/>
      <c r="Q48" s="93"/>
      <c r="R48" s="319"/>
      <c r="S48" s="94"/>
      <c r="T48" s="95"/>
      <c r="U48" s="95"/>
      <c r="V48" s="95"/>
      <c r="W48" s="95"/>
      <c r="X48" s="209"/>
      <c r="Y48" s="263"/>
      <c r="Z48" s="263"/>
      <c r="AA48" s="263"/>
      <c r="AB48" s="95"/>
      <c r="AC48" s="95"/>
      <c r="AD48" s="95"/>
    </row>
    <row r="49" spans="1:30" s="264" customFormat="1" ht="10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309"/>
      <c r="N49" s="289"/>
      <c r="O49" s="91"/>
      <c r="P49" s="272"/>
      <c r="Q49" s="93"/>
      <c r="R49" s="319"/>
      <c r="S49" s="94"/>
      <c r="T49" s="95"/>
      <c r="U49" s="95"/>
      <c r="V49" s="95"/>
      <c r="W49" s="95"/>
      <c r="X49" s="209"/>
      <c r="Y49" s="263"/>
      <c r="Z49" s="263"/>
      <c r="AA49" s="263"/>
      <c r="AB49" s="95"/>
      <c r="AC49" s="95"/>
      <c r="AD49" s="95"/>
    </row>
    <row r="50" spans="1:30" s="264" customFormat="1" ht="10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309"/>
      <c r="N50" s="289"/>
      <c r="O50" s="91"/>
      <c r="P50" s="272"/>
      <c r="Q50" s="93"/>
      <c r="R50" s="319"/>
      <c r="S50" s="94"/>
      <c r="T50" s="95"/>
      <c r="U50" s="95"/>
      <c r="V50" s="95"/>
      <c r="W50" s="95"/>
      <c r="X50" s="209"/>
      <c r="Y50" s="263"/>
      <c r="Z50" s="263"/>
      <c r="AA50" s="263"/>
      <c r="AB50" s="95"/>
      <c r="AC50" s="95"/>
      <c r="AD50" s="95"/>
    </row>
    <row r="51" spans="1:30" s="264" customFormat="1" ht="10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309"/>
      <c r="N51" s="289"/>
      <c r="O51" s="91"/>
      <c r="P51" s="272"/>
      <c r="Q51" s="93"/>
      <c r="R51" s="319"/>
      <c r="S51" s="94"/>
      <c r="T51" s="95"/>
      <c r="U51" s="95"/>
      <c r="V51" s="95"/>
      <c r="W51" s="95"/>
      <c r="X51" s="209"/>
      <c r="Y51" s="263"/>
      <c r="Z51" s="263"/>
      <c r="AA51" s="263"/>
      <c r="AB51" s="95"/>
      <c r="AC51" s="95"/>
      <c r="AD51" s="95"/>
    </row>
    <row r="52" spans="1:30" s="264" customFormat="1" ht="10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309"/>
      <c r="N52" s="289"/>
      <c r="O52" s="91"/>
      <c r="P52" s="272"/>
      <c r="Q52" s="93"/>
      <c r="R52" s="319"/>
      <c r="S52" s="94"/>
      <c r="T52" s="95"/>
      <c r="U52" s="95"/>
      <c r="V52" s="95"/>
      <c r="W52" s="95"/>
      <c r="X52" s="209"/>
      <c r="Y52" s="263"/>
      <c r="Z52" s="263"/>
      <c r="AA52" s="263"/>
      <c r="AB52" s="95"/>
      <c r="AC52" s="95"/>
      <c r="AD52" s="95"/>
    </row>
    <row r="53" spans="1:30" s="264" customFormat="1" ht="10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309"/>
      <c r="N53" s="289"/>
      <c r="O53" s="91"/>
      <c r="P53" s="272"/>
      <c r="Q53" s="93"/>
      <c r="R53" s="319"/>
      <c r="S53" s="94"/>
      <c r="T53" s="95"/>
      <c r="U53" s="95"/>
      <c r="V53" s="95"/>
      <c r="W53" s="95"/>
      <c r="X53" s="209"/>
      <c r="Y53" s="263"/>
      <c r="Z53" s="263"/>
      <c r="AA53" s="263"/>
      <c r="AB53" s="95"/>
      <c r="AC53" s="95"/>
      <c r="AD53" s="95"/>
    </row>
    <row r="54" spans="1:30" s="264" customFormat="1" ht="10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309"/>
      <c r="N54" s="289"/>
      <c r="O54" s="91"/>
      <c r="P54" s="272"/>
      <c r="Q54" s="93"/>
      <c r="R54" s="319"/>
      <c r="S54" s="94"/>
      <c r="T54" s="95"/>
      <c r="U54" s="95"/>
      <c r="V54" s="95"/>
      <c r="W54" s="95"/>
      <c r="X54" s="209"/>
      <c r="Y54" s="263"/>
      <c r="Z54" s="263"/>
      <c r="AA54" s="263"/>
      <c r="AB54" s="95"/>
      <c r="AC54" s="95"/>
      <c r="AD54" s="95"/>
    </row>
    <row r="55" spans="1:30" s="264" customFormat="1" ht="10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309"/>
      <c r="N55" s="289"/>
      <c r="O55" s="91"/>
      <c r="P55" s="272"/>
      <c r="Q55" s="93"/>
      <c r="R55" s="319"/>
      <c r="S55" s="94"/>
      <c r="T55" s="95"/>
      <c r="U55" s="95"/>
      <c r="V55" s="95"/>
      <c r="W55" s="95"/>
      <c r="X55" s="209"/>
      <c r="Y55" s="263"/>
      <c r="Z55" s="263"/>
      <c r="AA55" s="263"/>
      <c r="AB55" s="95"/>
      <c r="AC55" s="95"/>
      <c r="AD55" s="95"/>
    </row>
    <row r="56" spans="1:30" s="264" customFormat="1" ht="10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309"/>
      <c r="N56" s="289"/>
      <c r="O56" s="91"/>
      <c r="P56" s="272"/>
      <c r="Q56" s="93"/>
      <c r="R56" s="319"/>
      <c r="S56" s="94"/>
      <c r="T56" s="95"/>
      <c r="U56" s="95"/>
      <c r="V56" s="95"/>
      <c r="W56" s="95"/>
      <c r="X56" s="209"/>
      <c r="Y56" s="263"/>
      <c r="Z56" s="263"/>
      <c r="AA56" s="263"/>
      <c r="AB56" s="95"/>
      <c r="AC56" s="95"/>
      <c r="AD56" s="95"/>
    </row>
    <row r="57" spans="1:30" s="264" customFormat="1" ht="10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309"/>
      <c r="N57" s="289"/>
      <c r="O57" s="91"/>
      <c r="P57" s="272"/>
      <c r="Q57" s="93"/>
      <c r="R57" s="319"/>
      <c r="S57" s="94"/>
      <c r="T57" s="95"/>
      <c r="U57" s="95"/>
      <c r="V57" s="95"/>
      <c r="W57" s="95"/>
      <c r="X57" s="209"/>
      <c r="Y57" s="263"/>
      <c r="Z57" s="263"/>
      <c r="AA57" s="263"/>
      <c r="AB57" s="95"/>
      <c r="AC57" s="95"/>
      <c r="AD57" s="95"/>
    </row>
    <row r="58" spans="1:30" s="264" customFormat="1" ht="10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309"/>
      <c r="N58" s="289"/>
      <c r="O58" s="91"/>
      <c r="P58" s="272"/>
      <c r="Q58" s="93"/>
      <c r="R58" s="319"/>
      <c r="S58" s="94"/>
      <c r="T58" s="95"/>
      <c r="U58" s="95"/>
      <c r="V58" s="95"/>
      <c r="W58" s="95"/>
      <c r="X58" s="209"/>
      <c r="Y58" s="263"/>
      <c r="Z58" s="263"/>
      <c r="AA58" s="263"/>
      <c r="AB58" s="95"/>
      <c r="AC58" s="95"/>
      <c r="AD58" s="95"/>
    </row>
    <row r="59" spans="1:30" s="264" customFormat="1" ht="10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309"/>
      <c r="N59" s="289"/>
      <c r="O59" s="91"/>
      <c r="P59" s="272"/>
      <c r="Q59" s="93"/>
      <c r="R59" s="319"/>
      <c r="S59" s="94"/>
      <c r="T59" s="95"/>
      <c r="U59" s="95"/>
      <c r="V59" s="95"/>
      <c r="W59" s="95"/>
      <c r="X59" s="209"/>
      <c r="Y59" s="263"/>
      <c r="Z59" s="263"/>
      <c r="AA59" s="263"/>
      <c r="AB59" s="95"/>
      <c r="AC59" s="95"/>
      <c r="AD59" s="95"/>
    </row>
    <row r="60" spans="1:30" s="279" customFormat="1" ht="11.25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8"/>
      <c r="N60" s="307"/>
      <c r="O60" s="287"/>
      <c r="P60" s="290"/>
      <c r="Q60" s="291"/>
      <c r="R60" s="292"/>
      <c r="S60" s="293"/>
      <c r="T60" s="278"/>
      <c r="U60" s="278"/>
      <c r="V60" s="278"/>
      <c r="W60" s="278"/>
      <c r="X60" s="294"/>
      <c r="Y60" s="306"/>
      <c r="Z60" s="306"/>
      <c r="AA60" s="306"/>
      <c r="AB60" s="278"/>
      <c r="AC60" s="278"/>
      <c r="AD60" s="278"/>
    </row>
    <row r="61" spans="1:30" s="279" customFormat="1" ht="11.25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8"/>
      <c r="N61" s="307"/>
      <c r="O61" s="287"/>
      <c r="P61" s="290"/>
      <c r="Q61" s="291"/>
      <c r="R61" s="292"/>
      <c r="S61" s="293"/>
      <c r="T61" s="278"/>
      <c r="U61" s="278"/>
      <c r="V61" s="278"/>
      <c r="W61" s="278"/>
      <c r="X61" s="294"/>
      <c r="Y61" s="306"/>
      <c r="Z61" s="306"/>
      <c r="AA61" s="306"/>
      <c r="AB61" s="278"/>
      <c r="AC61" s="278"/>
      <c r="AD61" s="278"/>
    </row>
    <row r="62" spans="1:30" s="279" customFormat="1" ht="11.25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8"/>
      <c r="N62" s="307"/>
      <c r="O62" s="287"/>
      <c r="P62" s="290"/>
      <c r="Q62" s="291"/>
      <c r="R62" s="292"/>
      <c r="S62" s="293"/>
      <c r="T62" s="278"/>
      <c r="U62" s="278"/>
      <c r="V62" s="278"/>
      <c r="W62" s="278"/>
      <c r="X62" s="294"/>
      <c r="Y62" s="306"/>
      <c r="Z62" s="306"/>
      <c r="AA62" s="306"/>
      <c r="AB62" s="278"/>
      <c r="AC62" s="278"/>
      <c r="AD62" s="278"/>
    </row>
    <row r="63" spans="1:30" s="279" customFormat="1" ht="11.25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8"/>
      <c r="N63" s="307"/>
      <c r="O63" s="287"/>
      <c r="P63" s="290"/>
      <c r="Q63" s="291"/>
      <c r="R63" s="292"/>
      <c r="S63" s="293"/>
      <c r="T63" s="278"/>
      <c r="U63" s="278"/>
      <c r="V63" s="278"/>
      <c r="W63" s="278"/>
      <c r="X63" s="294"/>
      <c r="Y63" s="306"/>
      <c r="Z63" s="306"/>
      <c r="AA63" s="306"/>
      <c r="AB63" s="278"/>
      <c r="AC63" s="278"/>
      <c r="AD63" s="278"/>
    </row>
    <row r="64" spans="1:30" s="279" customFormat="1" ht="11.25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8"/>
      <c r="N64" s="307"/>
      <c r="O64" s="287"/>
      <c r="P64" s="290"/>
      <c r="Q64" s="291"/>
      <c r="R64" s="292"/>
      <c r="S64" s="293"/>
      <c r="T64" s="278"/>
      <c r="U64" s="278"/>
      <c r="V64" s="278"/>
      <c r="W64" s="278"/>
      <c r="X64" s="294"/>
      <c r="Y64" s="306"/>
      <c r="Z64" s="306"/>
      <c r="AA64" s="306"/>
      <c r="AB64" s="278"/>
      <c r="AC64" s="278"/>
      <c r="AD64" s="278"/>
    </row>
    <row r="65" spans="1:30" s="279" customFormat="1" ht="11.25">
      <c r="A65" s="28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8"/>
      <c r="N65" s="307"/>
      <c r="O65" s="287"/>
      <c r="P65" s="290"/>
      <c r="Q65" s="291"/>
      <c r="R65" s="292"/>
      <c r="S65" s="293"/>
      <c r="T65" s="278"/>
      <c r="U65" s="278"/>
      <c r="V65" s="278"/>
      <c r="W65" s="278"/>
      <c r="X65" s="294"/>
      <c r="Y65" s="306"/>
      <c r="Z65" s="306"/>
      <c r="AA65" s="306"/>
      <c r="AB65" s="278"/>
      <c r="AC65" s="278"/>
      <c r="AD65" s="278"/>
    </row>
    <row r="66" spans="1:30" s="279" customFormat="1" ht="11.25">
      <c r="A66" s="287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8"/>
      <c r="N66" s="307"/>
      <c r="O66" s="287"/>
      <c r="P66" s="290"/>
      <c r="Q66" s="291"/>
      <c r="R66" s="292"/>
      <c r="S66" s="293"/>
      <c r="T66" s="278"/>
      <c r="U66" s="278"/>
      <c r="V66" s="278"/>
      <c r="W66" s="278"/>
      <c r="X66" s="294"/>
      <c r="Y66" s="306"/>
      <c r="Z66" s="306"/>
      <c r="AA66" s="306"/>
      <c r="AB66" s="278"/>
      <c r="AC66" s="278"/>
      <c r="AD66" s="278"/>
    </row>
    <row r="67" spans="1:30" s="279" customFormat="1" ht="11.25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8"/>
      <c r="N67" s="307"/>
      <c r="O67" s="287"/>
      <c r="P67" s="290"/>
      <c r="Q67" s="291"/>
      <c r="R67" s="292"/>
      <c r="S67" s="293"/>
      <c r="T67" s="278"/>
      <c r="U67" s="278"/>
      <c r="V67" s="278"/>
      <c r="W67" s="278"/>
      <c r="X67" s="294"/>
      <c r="Y67" s="306"/>
      <c r="Z67" s="306"/>
      <c r="AA67" s="306"/>
      <c r="AB67" s="278"/>
      <c r="AC67" s="278"/>
      <c r="AD67" s="278"/>
    </row>
    <row r="68" spans="1:30" s="279" customFormat="1" ht="11.25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8"/>
      <c r="N68" s="307"/>
      <c r="O68" s="287"/>
      <c r="P68" s="290"/>
      <c r="Q68" s="291"/>
      <c r="R68" s="292"/>
      <c r="S68" s="293"/>
      <c r="T68" s="278"/>
      <c r="U68" s="278"/>
      <c r="V68" s="278"/>
      <c r="W68" s="278"/>
      <c r="X68" s="294"/>
      <c r="Y68" s="306"/>
      <c r="Z68" s="306"/>
      <c r="AA68" s="306"/>
      <c r="AB68" s="278"/>
      <c r="AC68" s="278"/>
      <c r="AD68" s="278"/>
    </row>
  </sheetData>
  <autoFilter ref="A11:X42"/>
  <mergeCells count="31">
    <mergeCell ref="A35:M35"/>
    <mergeCell ref="N35:P35"/>
    <mergeCell ref="V30:W30"/>
    <mergeCell ref="V31:W31"/>
    <mergeCell ref="O30:P30"/>
    <mergeCell ref="N28:V28"/>
    <mergeCell ref="N32:P32"/>
    <mergeCell ref="A34:M34"/>
    <mergeCell ref="N34:P34"/>
    <mergeCell ref="V32:W32"/>
    <mergeCell ref="U33:W33"/>
    <mergeCell ref="V34:W34"/>
    <mergeCell ref="A31:L31"/>
    <mergeCell ref="N31:P31"/>
    <mergeCell ref="U29:W29"/>
    <mergeCell ref="V36:W36"/>
    <mergeCell ref="O6:W6"/>
    <mergeCell ref="M12:N12"/>
    <mergeCell ref="N1:P1"/>
    <mergeCell ref="O4:X4"/>
    <mergeCell ref="M7:O7"/>
    <mergeCell ref="P7:V7"/>
    <mergeCell ref="O5:X5"/>
    <mergeCell ref="W9:X9"/>
    <mergeCell ref="U35:W35"/>
    <mergeCell ref="P9:P10"/>
    <mergeCell ref="V9:V10"/>
    <mergeCell ref="O9:O10"/>
    <mergeCell ref="A9:A10"/>
    <mergeCell ref="L9:L10"/>
    <mergeCell ref="M9:M10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3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50" workbookViewId="0" topLeftCell="A1">
      <selection activeCell="N32" sqref="N32"/>
    </sheetView>
  </sheetViews>
  <sheetFormatPr defaultColWidth="9.00390625" defaultRowHeight="12.75"/>
  <cols>
    <col min="1" max="1" width="2.375" style="0" customWidth="1"/>
    <col min="3" max="3" width="9.2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2" customFormat="1" ht="13.5" customHeight="1" thickTop="1">
      <c r="A1" s="143" t="s">
        <v>3</v>
      </c>
      <c r="B1" s="144"/>
      <c r="C1" s="144"/>
      <c r="D1" s="144"/>
      <c r="E1" s="144"/>
      <c r="F1" s="145"/>
      <c r="G1" s="146" t="s">
        <v>69</v>
      </c>
      <c r="H1" s="156"/>
      <c r="I1" s="157"/>
      <c r="J1" s="158"/>
      <c r="K1" s="36"/>
    </row>
    <row r="2" spans="1:11" s="12" customFormat="1" ht="13.5" customHeight="1">
      <c r="A2" s="8" t="s">
        <v>61</v>
      </c>
      <c r="B2" s="5"/>
      <c r="C2" s="5"/>
      <c r="D2" s="5"/>
      <c r="E2" s="5"/>
      <c r="F2" s="5"/>
      <c r="G2" s="64" t="s">
        <v>70</v>
      </c>
      <c r="H2" s="159">
        <v>2017</v>
      </c>
      <c r="I2" s="160"/>
      <c r="J2" s="65"/>
      <c r="K2" s="36"/>
    </row>
    <row r="3" spans="1:11" s="12" customFormat="1" ht="13.5" customHeight="1">
      <c r="A3" s="8" t="s">
        <v>62</v>
      </c>
      <c r="B3" s="5"/>
      <c r="C3" s="5"/>
      <c r="D3" s="5"/>
      <c r="E3" s="5"/>
      <c r="F3" s="5"/>
      <c r="G3" s="66"/>
      <c r="H3" s="5"/>
      <c r="I3" s="155"/>
      <c r="J3" s="9"/>
      <c r="K3" s="36"/>
    </row>
    <row r="4" spans="1:11" s="38" customFormat="1" ht="13.5" customHeight="1">
      <c r="A4" s="8" t="s">
        <v>63</v>
      </c>
      <c r="B4" s="5"/>
      <c r="C4" s="5"/>
      <c r="D4" s="5"/>
      <c r="E4" s="5"/>
      <c r="F4" s="5"/>
      <c r="G4" s="5"/>
      <c r="H4" s="5"/>
      <c r="I4" s="155"/>
      <c r="J4" s="9"/>
      <c r="K4" s="37"/>
    </row>
    <row r="5" spans="1:11" s="38" customFormat="1" ht="13.5" customHeight="1">
      <c r="A5" s="560" t="s">
        <v>32</v>
      </c>
      <c r="B5" s="561"/>
      <c r="C5" s="561"/>
      <c r="D5" s="562" t="str">
        <f>ΕΞΩΦΥΛΛΟ!C15</f>
        <v>ΓΡΕΒΕΝΩΝ</v>
      </c>
      <c r="E5" s="563"/>
      <c r="F5" s="5"/>
      <c r="G5" s="5"/>
      <c r="H5" s="5"/>
      <c r="I5" s="155"/>
      <c r="J5" s="67"/>
      <c r="K5" s="37"/>
    </row>
    <row r="6" spans="1:11" s="12" customFormat="1" ht="18" customHeight="1" thickBot="1">
      <c r="A6" s="569" t="s">
        <v>8</v>
      </c>
      <c r="B6" s="570"/>
      <c r="C6" s="570"/>
      <c r="D6" s="570"/>
      <c r="E6" s="570"/>
      <c r="F6" s="570"/>
      <c r="G6" s="570"/>
      <c r="H6" s="570"/>
      <c r="I6" s="570"/>
      <c r="J6" s="571"/>
      <c r="K6" s="36"/>
    </row>
    <row r="7" spans="1:11" s="12" customFormat="1" ht="18" customHeight="1">
      <c r="A7" s="566" t="str">
        <f>ΕΞΩΦΥΛΛΟ!C17</f>
        <v>ΑΝΑΚΑΤΑΣΚΕΥΗ ΔΗΜΟΤΙΚΟΥ ΟΔΙΚΟΥ </v>
      </c>
      <c r="B7" s="567"/>
      <c r="C7" s="567"/>
      <c r="D7" s="567"/>
      <c r="E7" s="567"/>
      <c r="F7" s="567"/>
      <c r="G7" s="567"/>
      <c r="H7" s="567"/>
      <c r="I7" s="567"/>
      <c r="J7" s="568"/>
      <c r="K7" s="36"/>
    </row>
    <row r="8" spans="1:11" s="12" customFormat="1" ht="18" customHeight="1" thickBot="1">
      <c r="A8" s="574" t="str">
        <f>ΕΞΩΦΥΛΛΟ!C19</f>
        <v>ΔΙΚΤΥΟΥ </v>
      </c>
      <c r="B8" s="575"/>
      <c r="C8" s="575"/>
      <c r="D8" s="575"/>
      <c r="E8" s="575"/>
      <c r="F8" s="575"/>
      <c r="G8" s="575"/>
      <c r="H8" s="575"/>
      <c r="I8" s="575"/>
      <c r="J8" s="576"/>
      <c r="K8" s="36"/>
    </row>
    <row r="9" spans="1:11" s="125" customFormat="1" ht="15" customHeight="1">
      <c r="A9" s="126">
        <v>1</v>
      </c>
      <c r="B9" s="169" t="s">
        <v>7</v>
      </c>
      <c r="C9" s="170"/>
      <c r="D9" s="171" t="str">
        <f>ΕΞΩΦΥΛΛΟ!C13</f>
        <v>57/2017</v>
      </c>
      <c r="E9" s="172"/>
      <c r="F9" s="173">
        <v>13</v>
      </c>
      <c r="G9" s="169" t="s">
        <v>75</v>
      </c>
      <c r="H9" s="170"/>
      <c r="I9" s="580"/>
      <c r="J9" s="581"/>
      <c r="K9" s="124"/>
    </row>
    <row r="10" spans="1:11" s="125" customFormat="1" ht="15" customHeight="1">
      <c r="A10" s="127">
        <v>2</v>
      </c>
      <c r="B10" s="129" t="s">
        <v>10</v>
      </c>
      <c r="C10" s="130"/>
      <c r="D10" s="564">
        <f>'ΠΡΟΥΠΟΛΟΓΙΣΜΟΣ '!X36</f>
        <v>74400</v>
      </c>
      <c r="E10" s="564"/>
      <c r="F10" s="132">
        <v>14</v>
      </c>
      <c r="G10" s="133" t="s">
        <v>76</v>
      </c>
      <c r="H10" s="130"/>
      <c r="I10" s="572"/>
      <c r="J10" s="573"/>
      <c r="K10" s="124"/>
    </row>
    <row r="11" spans="1:11" s="125" customFormat="1" ht="15" customHeight="1">
      <c r="A11" s="127">
        <v>3</v>
      </c>
      <c r="B11" s="129" t="s">
        <v>9</v>
      </c>
      <c r="C11" s="130"/>
      <c r="D11" s="565" t="s">
        <v>114</v>
      </c>
      <c r="E11" s="565"/>
      <c r="F11" s="132"/>
      <c r="G11" s="133" t="s">
        <v>75</v>
      </c>
      <c r="H11" s="130"/>
      <c r="I11" s="572"/>
      <c r="J11" s="573"/>
      <c r="K11" s="124"/>
    </row>
    <row r="12" spans="1:11" s="125" customFormat="1" ht="15" customHeight="1">
      <c r="A12" s="127"/>
      <c r="B12" s="129" t="s">
        <v>71</v>
      </c>
      <c r="C12" s="130"/>
      <c r="D12" s="163"/>
      <c r="E12" s="174"/>
      <c r="F12" s="132" t="s">
        <v>60</v>
      </c>
      <c r="G12" s="133" t="s">
        <v>76</v>
      </c>
      <c r="H12" s="130"/>
      <c r="I12" s="572"/>
      <c r="J12" s="573"/>
      <c r="K12" s="124"/>
    </row>
    <row r="13" spans="1:11" s="125" customFormat="1" ht="15" customHeight="1">
      <c r="A13" s="127"/>
      <c r="B13" s="129" t="s">
        <v>72</v>
      </c>
      <c r="C13" s="130"/>
      <c r="D13" s="163"/>
      <c r="E13" s="174"/>
      <c r="F13" s="132"/>
      <c r="G13" s="133" t="s">
        <v>75</v>
      </c>
      <c r="H13" s="130"/>
      <c r="I13" s="162"/>
      <c r="J13" s="134"/>
      <c r="K13" s="124"/>
    </row>
    <row r="14" spans="1:11" s="125" customFormat="1" ht="15" customHeight="1">
      <c r="A14" s="127">
        <v>4</v>
      </c>
      <c r="B14" s="129" t="s">
        <v>11</v>
      </c>
      <c r="C14" s="130"/>
      <c r="D14" s="175"/>
      <c r="E14" s="163"/>
      <c r="F14" s="132" t="s">
        <v>78</v>
      </c>
      <c r="G14" s="133" t="s">
        <v>76</v>
      </c>
      <c r="H14" s="130"/>
      <c r="I14" s="163"/>
      <c r="J14" s="134"/>
      <c r="K14" s="124"/>
    </row>
    <row r="15" spans="1:11" s="125" customFormat="1" ht="15" customHeight="1">
      <c r="A15" s="127">
        <v>5</v>
      </c>
      <c r="B15" s="129" t="s">
        <v>12</v>
      </c>
      <c r="C15" s="130"/>
      <c r="D15" s="176"/>
      <c r="E15" s="163"/>
      <c r="F15" s="132"/>
      <c r="G15" s="133" t="s">
        <v>75</v>
      </c>
      <c r="H15" s="130"/>
      <c r="I15" s="131"/>
      <c r="J15" s="134"/>
      <c r="K15" s="124"/>
    </row>
    <row r="16" spans="1:11" s="125" customFormat="1" ht="15" customHeight="1">
      <c r="A16" s="127">
        <v>6</v>
      </c>
      <c r="B16" s="129" t="s">
        <v>13</v>
      </c>
      <c r="C16" s="130"/>
      <c r="D16" s="162"/>
      <c r="E16" s="163"/>
      <c r="F16" s="132" t="s">
        <v>77</v>
      </c>
      <c r="G16" s="133" t="s">
        <v>76</v>
      </c>
      <c r="H16" s="130"/>
      <c r="I16" s="131"/>
      <c r="J16" s="134"/>
      <c r="K16" s="124"/>
    </row>
    <row r="17" spans="1:11" s="125" customFormat="1" ht="15" customHeight="1">
      <c r="A17" s="127">
        <v>7</v>
      </c>
      <c r="B17" s="129" t="s">
        <v>73</v>
      </c>
      <c r="C17" s="130"/>
      <c r="D17" s="162"/>
      <c r="E17" s="163"/>
      <c r="F17" s="132"/>
      <c r="G17" s="133" t="s">
        <v>75</v>
      </c>
      <c r="H17" s="130"/>
      <c r="I17" s="131"/>
      <c r="J17" s="134"/>
      <c r="K17" s="124"/>
    </row>
    <row r="18" spans="1:11" s="125" customFormat="1" ht="15" customHeight="1">
      <c r="A18" s="127">
        <v>8</v>
      </c>
      <c r="B18" s="129" t="s">
        <v>14</v>
      </c>
      <c r="C18" s="130"/>
      <c r="D18" s="163"/>
      <c r="E18" s="163"/>
      <c r="F18" s="132" t="s">
        <v>79</v>
      </c>
      <c r="G18" s="133" t="s">
        <v>76</v>
      </c>
      <c r="H18" s="130"/>
      <c r="I18" s="177"/>
      <c r="J18" s="134"/>
      <c r="K18" s="124"/>
    </row>
    <row r="19" spans="1:11" s="125" customFormat="1" ht="15" customHeight="1">
      <c r="A19" s="127">
        <v>9</v>
      </c>
      <c r="B19" s="178" t="s">
        <v>23</v>
      </c>
      <c r="C19" s="130"/>
      <c r="D19" s="167"/>
      <c r="E19" s="163"/>
      <c r="F19" s="132"/>
      <c r="G19" s="179" t="s">
        <v>82</v>
      </c>
      <c r="H19" s="138"/>
      <c r="I19" s="582"/>
      <c r="J19" s="583"/>
      <c r="K19" s="124"/>
    </row>
    <row r="20" spans="1:11" s="125" customFormat="1" ht="15" customHeight="1">
      <c r="A20" s="127">
        <v>10</v>
      </c>
      <c r="B20" s="129" t="s">
        <v>21</v>
      </c>
      <c r="C20" s="130"/>
      <c r="D20" s="167" t="s">
        <v>116</v>
      </c>
      <c r="E20" s="163"/>
      <c r="F20" s="132"/>
      <c r="G20" s="179" t="s">
        <v>107</v>
      </c>
      <c r="H20" s="137"/>
      <c r="I20" s="582"/>
      <c r="J20" s="584"/>
      <c r="K20" s="124"/>
    </row>
    <row r="21" spans="1:11" s="125" customFormat="1" ht="15" customHeight="1">
      <c r="A21" s="127">
        <v>11</v>
      </c>
      <c r="B21" s="129" t="s">
        <v>102</v>
      </c>
      <c r="C21" s="130"/>
      <c r="D21" s="167"/>
      <c r="E21" s="163"/>
      <c r="F21" s="132"/>
      <c r="G21" s="133" t="s">
        <v>80</v>
      </c>
      <c r="H21" s="130"/>
      <c r="I21" s="578"/>
      <c r="J21" s="579"/>
      <c r="K21" s="124"/>
    </row>
    <row r="22" spans="1:11" s="125" customFormat="1" ht="15" customHeight="1">
      <c r="A22" s="127">
        <v>12</v>
      </c>
      <c r="B22" s="129" t="s">
        <v>22</v>
      </c>
      <c r="C22" s="130"/>
      <c r="D22" s="161"/>
      <c r="E22" s="163"/>
      <c r="F22" s="132">
        <v>17</v>
      </c>
      <c r="G22" s="133" t="s">
        <v>81</v>
      </c>
      <c r="H22" s="130"/>
      <c r="I22" s="582"/>
      <c r="J22" s="583"/>
      <c r="K22" s="124"/>
    </row>
    <row r="23" spans="1:11" s="125" customFormat="1" ht="15" customHeight="1">
      <c r="A23" s="164"/>
      <c r="B23" s="165" t="s">
        <v>94</v>
      </c>
      <c r="C23" s="166"/>
      <c r="D23" s="168"/>
      <c r="E23" s="163"/>
      <c r="F23" s="132">
        <v>18</v>
      </c>
      <c r="G23" s="137" t="s">
        <v>83</v>
      </c>
      <c r="H23" s="138"/>
      <c r="I23" s="582"/>
      <c r="J23" s="583"/>
      <c r="K23" s="124"/>
    </row>
    <row r="24" spans="1:11" s="125" customFormat="1" ht="15" customHeight="1">
      <c r="A24" s="127">
        <v>13</v>
      </c>
      <c r="B24" s="129" t="s">
        <v>74</v>
      </c>
      <c r="C24" s="130"/>
      <c r="D24" s="161"/>
      <c r="E24" s="163"/>
      <c r="F24" s="132">
        <v>19</v>
      </c>
      <c r="G24" s="125" t="s">
        <v>111</v>
      </c>
      <c r="I24" s="585"/>
      <c r="J24" s="586"/>
      <c r="K24" s="124"/>
    </row>
    <row r="25" spans="1:11" s="136" customFormat="1" ht="15" customHeight="1">
      <c r="A25" s="127">
        <v>14</v>
      </c>
      <c r="B25" s="129"/>
      <c r="C25" s="130"/>
      <c r="D25" s="161"/>
      <c r="E25" s="131"/>
      <c r="F25" s="132">
        <v>20</v>
      </c>
      <c r="G25" s="133" t="s">
        <v>84</v>
      </c>
      <c r="H25" s="130"/>
      <c r="I25" s="578"/>
      <c r="J25" s="579"/>
      <c r="K25" s="135"/>
    </row>
    <row r="26" spans="1:11" s="136" customFormat="1" ht="15" customHeight="1">
      <c r="A26" s="128">
        <v>15</v>
      </c>
      <c r="B26" s="129" t="s">
        <v>15</v>
      </c>
      <c r="C26" s="130"/>
      <c r="D26" s="161"/>
      <c r="E26" s="131"/>
      <c r="F26" s="132">
        <v>21</v>
      </c>
      <c r="G26" s="196" t="s">
        <v>108</v>
      </c>
      <c r="H26" s="197"/>
      <c r="I26" s="131"/>
      <c r="J26" s="134"/>
      <c r="K26" s="135"/>
    </row>
    <row r="27" spans="1:11" s="136" customFormat="1" ht="15" customHeight="1">
      <c r="A27" s="128"/>
      <c r="B27" s="129" t="s">
        <v>18</v>
      </c>
      <c r="C27" s="130"/>
      <c r="D27" s="162"/>
      <c r="E27" s="131"/>
      <c r="F27" s="132">
        <v>22</v>
      </c>
      <c r="G27" s="165" t="s">
        <v>109</v>
      </c>
      <c r="H27" s="166"/>
      <c r="I27" s="131"/>
      <c r="J27" s="134"/>
      <c r="K27" s="135"/>
    </row>
    <row r="28" spans="1:11" s="136" customFormat="1" ht="15" customHeight="1">
      <c r="A28" s="128">
        <v>16</v>
      </c>
      <c r="B28" s="129" t="s">
        <v>16</v>
      </c>
      <c r="C28" s="130"/>
      <c r="D28" s="161"/>
      <c r="E28" s="131"/>
      <c r="F28" s="132">
        <v>23</v>
      </c>
      <c r="G28" s="165" t="s">
        <v>110</v>
      </c>
      <c r="H28" s="166"/>
      <c r="I28" s="131"/>
      <c r="J28" s="134"/>
      <c r="K28" s="135"/>
    </row>
    <row r="29" spans="1:11" s="136" customFormat="1" ht="15" customHeight="1">
      <c r="A29" s="128"/>
      <c r="B29" s="129" t="s">
        <v>19</v>
      </c>
      <c r="C29" s="130"/>
      <c r="D29" s="163"/>
      <c r="E29" s="131"/>
      <c r="F29" s="132"/>
      <c r="G29" s="133"/>
      <c r="H29" s="130"/>
      <c r="I29" s="131"/>
      <c r="J29" s="134"/>
      <c r="K29" s="135"/>
    </row>
    <row r="30" spans="1:11" s="125" customFormat="1" ht="15" customHeight="1">
      <c r="A30" s="128">
        <v>17</v>
      </c>
      <c r="B30" s="129" t="s">
        <v>17</v>
      </c>
      <c r="C30" s="130"/>
      <c r="D30" s="161"/>
      <c r="E30" s="131"/>
      <c r="F30" s="132"/>
      <c r="G30" s="133"/>
      <c r="H30" s="130"/>
      <c r="I30" s="131"/>
      <c r="J30" s="134"/>
      <c r="K30" s="124"/>
    </row>
    <row r="31" spans="1:11" s="125" customFormat="1" ht="12" customHeight="1">
      <c r="A31" s="127"/>
      <c r="B31" s="129" t="s">
        <v>20</v>
      </c>
      <c r="C31" s="130"/>
      <c r="D31" s="163"/>
      <c r="E31" s="131"/>
      <c r="F31" s="132"/>
      <c r="G31" s="133"/>
      <c r="H31" s="130"/>
      <c r="I31" s="131"/>
      <c r="J31" s="134"/>
      <c r="K31" s="124"/>
    </row>
    <row r="32" spans="1:11" ht="12.75">
      <c r="A32" s="127">
        <v>18</v>
      </c>
      <c r="B32" s="129" t="s">
        <v>95</v>
      </c>
      <c r="C32" s="130"/>
      <c r="D32" s="163"/>
      <c r="E32" s="99"/>
      <c r="F32" s="180"/>
      <c r="G32" s="180"/>
      <c r="H32" s="198"/>
      <c r="I32" s="199"/>
      <c r="J32" s="200"/>
      <c r="K32" s="9"/>
    </row>
    <row r="33" spans="1:11" ht="12.75">
      <c r="A33" s="8"/>
      <c r="B33" s="99"/>
      <c r="C33" s="99"/>
      <c r="D33" s="181"/>
      <c r="E33" s="99"/>
      <c r="F33" s="99"/>
      <c r="G33" s="99"/>
      <c r="H33" s="99"/>
      <c r="I33" s="182"/>
      <c r="J33" s="67"/>
      <c r="K33" s="9"/>
    </row>
    <row r="34" spans="1:11" ht="15" customHeight="1">
      <c r="A34" s="8"/>
      <c r="B34" s="551" t="s">
        <v>85</v>
      </c>
      <c r="C34" s="552"/>
      <c r="D34" s="553"/>
      <c r="E34" s="133"/>
      <c r="F34" s="133"/>
      <c r="G34" s="552" t="s">
        <v>89</v>
      </c>
      <c r="H34" s="552"/>
      <c r="I34" s="552"/>
      <c r="J34" s="554"/>
      <c r="K34" s="9"/>
    </row>
    <row r="35" spans="1:11" s="141" customFormat="1" ht="15" customHeight="1">
      <c r="A35" s="139"/>
      <c r="B35" s="132" t="s">
        <v>86</v>
      </c>
      <c r="C35" s="132" t="s">
        <v>87</v>
      </c>
      <c r="D35" s="132" t="s">
        <v>88</v>
      </c>
      <c r="E35" s="183"/>
      <c r="F35" s="184" t="s">
        <v>44</v>
      </c>
      <c r="G35" s="185" t="s">
        <v>90</v>
      </c>
      <c r="H35" s="555" t="s">
        <v>96</v>
      </c>
      <c r="I35" s="556"/>
      <c r="J35" s="186" t="s">
        <v>91</v>
      </c>
      <c r="K35" s="140"/>
    </row>
    <row r="36" spans="1:11" s="141" customFormat="1" ht="15" customHeight="1">
      <c r="A36" s="218"/>
      <c r="B36" s="188" t="s">
        <v>118</v>
      </c>
      <c r="C36" s="219">
        <f>ΕΞΩΦΥΛΛΟ!C28</f>
        <v>20000</v>
      </c>
      <c r="D36" s="229" t="str">
        <f>ΕΞΩΦΥΛΛΟ!E28</f>
        <v>Κ.Α. ………………</v>
      </c>
      <c r="E36" s="183"/>
      <c r="F36" s="184">
        <v>1</v>
      </c>
      <c r="G36" s="185" t="s">
        <v>97</v>
      </c>
      <c r="H36" s="559"/>
      <c r="I36" s="556"/>
      <c r="J36" s="189"/>
      <c r="K36" s="140"/>
    </row>
    <row r="37" spans="1:11" s="141" customFormat="1" ht="15" customHeight="1">
      <c r="A37" s="139"/>
      <c r="B37" s="132"/>
      <c r="C37" s="187"/>
      <c r="D37" s="188"/>
      <c r="E37" s="183"/>
      <c r="F37" s="184">
        <v>2</v>
      </c>
      <c r="G37" s="185" t="s">
        <v>98</v>
      </c>
      <c r="H37" s="559"/>
      <c r="I37" s="556"/>
      <c r="J37" s="189"/>
      <c r="K37" s="140"/>
    </row>
    <row r="38" spans="1:11" s="141" customFormat="1" ht="15" customHeight="1">
      <c r="A38" s="139"/>
      <c r="B38" s="132"/>
      <c r="C38" s="187"/>
      <c r="D38" s="188"/>
      <c r="E38" s="183"/>
      <c r="F38" s="184">
        <v>3</v>
      </c>
      <c r="G38" s="185" t="s">
        <v>99</v>
      </c>
      <c r="H38" s="559"/>
      <c r="I38" s="556"/>
      <c r="J38" s="189"/>
      <c r="K38" s="140"/>
    </row>
    <row r="39" spans="1:11" s="141" customFormat="1" ht="15" customHeight="1">
      <c r="A39" s="139"/>
      <c r="B39" s="132"/>
      <c r="C39" s="187"/>
      <c r="D39" s="188"/>
      <c r="E39" s="183"/>
      <c r="F39" s="184">
        <v>4</v>
      </c>
      <c r="G39" s="185" t="s">
        <v>100</v>
      </c>
      <c r="H39" s="559"/>
      <c r="I39" s="556"/>
      <c r="J39" s="189"/>
      <c r="K39" s="140"/>
    </row>
    <row r="40" spans="1:11" s="141" customFormat="1" ht="15" customHeight="1">
      <c r="A40" s="139"/>
      <c r="B40" s="132"/>
      <c r="C40" s="187"/>
      <c r="D40" s="188"/>
      <c r="E40" s="183"/>
      <c r="F40" s="184">
        <v>5</v>
      </c>
      <c r="G40" s="185" t="s">
        <v>101</v>
      </c>
      <c r="H40" s="559"/>
      <c r="I40" s="556"/>
      <c r="J40" s="189"/>
      <c r="K40" s="140"/>
    </row>
    <row r="41" spans="1:11" s="141" customFormat="1" ht="15" customHeight="1">
      <c r="A41" s="139"/>
      <c r="B41" s="132"/>
      <c r="C41" s="187"/>
      <c r="D41" s="188"/>
      <c r="E41" s="183"/>
      <c r="F41" s="184">
        <v>6</v>
      </c>
      <c r="G41" s="185" t="s">
        <v>103</v>
      </c>
      <c r="H41" s="559"/>
      <c r="I41" s="577"/>
      <c r="J41" s="189"/>
      <c r="K41" s="140"/>
    </row>
    <row r="42" spans="1:11" s="141" customFormat="1" ht="15" customHeight="1">
      <c r="A42" s="139"/>
      <c r="B42" s="132"/>
      <c r="C42" s="187"/>
      <c r="D42" s="188"/>
      <c r="E42" s="183"/>
      <c r="F42" s="184">
        <v>7</v>
      </c>
      <c r="G42" s="185" t="s">
        <v>104</v>
      </c>
      <c r="H42" s="559"/>
      <c r="I42" s="556"/>
      <c r="J42" s="189"/>
      <c r="K42" s="140"/>
    </row>
    <row r="43" spans="1:11" s="141" customFormat="1" ht="15" customHeight="1">
      <c r="A43" s="139"/>
      <c r="B43" s="132"/>
      <c r="C43" s="187"/>
      <c r="D43" s="188"/>
      <c r="E43" s="183"/>
      <c r="F43" s="184">
        <v>8</v>
      </c>
      <c r="G43" s="185" t="s">
        <v>105</v>
      </c>
      <c r="H43" s="559"/>
      <c r="I43" s="556"/>
      <c r="J43" s="189"/>
      <c r="K43" s="140"/>
    </row>
    <row r="44" spans="1:11" ht="15" customHeight="1">
      <c r="A44" s="8"/>
      <c r="B44" s="190"/>
      <c r="C44" s="191"/>
      <c r="D44" s="192"/>
      <c r="E44" s="99"/>
      <c r="F44" s="184">
        <v>9</v>
      </c>
      <c r="G44" s="185" t="s">
        <v>106</v>
      </c>
      <c r="H44" s="555"/>
      <c r="I44" s="556"/>
      <c r="J44" s="189"/>
      <c r="K44" s="9"/>
    </row>
    <row r="45" spans="1:11" s="125" customFormat="1" ht="15" customHeight="1">
      <c r="A45" s="142"/>
      <c r="B45" s="193"/>
      <c r="C45" s="193"/>
      <c r="D45" s="194"/>
      <c r="E45" s="193"/>
      <c r="F45" s="193"/>
      <c r="G45" s="193"/>
      <c r="H45" s="557" t="s">
        <v>92</v>
      </c>
      <c r="I45" s="558"/>
      <c r="J45" s="195">
        <f>SUM(J36:J44)</f>
        <v>0</v>
      </c>
      <c r="K45" s="124"/>
    </row>
    <row r="46" spans="1:11" ht="15" customHeight="1">
      <c r="A46" s="8"/>
      <c r="B46" s="99"/>
      <c r="C46" s="99"/>
      <c r="D46" s="181"/>
      <c r="E46" s="99"/>
      <c r="F46" s="99"/>
      <c r="G46" s="99"/>
      <c r="H46" s="549" t="s">
        <v>93</v>
      </c>
      <c r="I46" s="550"/>
      <c r="J46" s="195">
        <f>D26-J45</f>
        <v>0</v>
      </c>
      <c r="K46" s="9"/>
    </row>
    <row r="47" spans="1:11" ht="13.5" thickBot="1">
      <c r="A47" s="220"/>
      <c r="B47" s="221"/>
      <c r="C47" s="221"/>
      <c r="D47" s="221"/>
      <c r="E47" s="221"/>
      <c r="F47" s="221"/>
      <c r="G47" s="221"/>
      <c r="H47" s="221"/>
      <c r="I47" s="222"/>
      <c r="J47" s="223"/>
      <c r="K47" s="9"/>
    </row>
    <row r="48" ht="13.5" thickTop="1"/>
  </sheetData>
  <mergeCells count="32"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  <mergeCell ref="H36:I36"/>
    <mergeCell ref="H41:I41"/>
    <mergeCell ref="H42:I42"/>
    <mergeCell ref="H37:I37"/>
    <mergeCell ref="A5:C5"/>
    <mergeCell ref="D5:E5"/>
    <mergeCell ref="D10:E10"/>
    <mergeCell ref="D11:E11"/>
    <mergeCell ref="A7:J7"/>
    <mergeCell ref="A6:J6"/>
    <mergeCell ref="I10:J10"/>
    <mergeCell ref="A8:J8"/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2017-11-14T06:40:41Z</cp:lastPrinted>
  <dcterms:created xsi:type="dcterms:W3CDTF">1996-12-31T22:22:20Z</dcterms:created>
  <dcterms:modified xsi:type="dcterms:W3CDTF">2017-11-14T08:07:32Z</dcterms:modified>
  <cp:category/>
  <cp:version/>
  <cp:contentType/>
  <cp:contentStatus/>
</cp:coreProperties>
</file>