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 " sheetId="1" r:id="rId1"/>
  </sheets>
  <definedNames>
    <definedName name="_xlnm.Print_Area" localSheetId="0">'Sheet1 '!$A$1:$N$42</definedName>
  </definedNames>
  <calcPr fullCalcOnLoad="1" fullPrecision="0"/>
</workbook>
</file>

<file path=xl/comments1.xml><?xml version="1.0" encoding="utf-8"?>
<comments xmlns="http://schemas.openxmlformats.org/spreadsheetml/2006/main">
  <authors>
    <author> </author>
  </authors>
  <commentList>
    <comment ref="A23" authorId="0">
      <text>
        <r>
          <rPr>
            <b/>
            <sz val="8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<sst xmlns="http://schemas.openxmlformats.org/spreadsheetml/2006/main" count="96" uniqueCount="79">
  <si>
    <r>
      <rPr>
        <b/>
        <sz val="10"/>
        <rFont val="Arial"/>
        <family val="2"/>
      </rPr>
      <t xml:space="preserve">ΕΛΛΗΝΙΚΗ ΔΗΜΟΚΡΑΤΙΑ
ΝΟΜΟΣ ΓΡΕΒΕΝΩΝ
ΔΗΜΟΣ ΓΡΕΒΕΝΩΝ
Δ/ΝΣΗ ΤΕΧΝΙΚΩΝ ΥΠΗΡΕΣΙΩΝ
ΑΡΙΘ. ΜΕΛΕΤΗΣ: </t>
    </r>
    <r>
      <rPr>
        <b/>
        <sz val="10"/>
        <color indexed="16"/>
        <rFont val="Arial"/>
        <family val="2"/>
      </rPr>
      <t xml:space="preserve"> 49/2017</t>
    </r>
  </si>
  <si>
    <t>ΕΡΓΟ: ΒΕΛΤΙΩΣΗ ΚΟΙΝΟΧΡΗΣΤΩΝ ΧΩΡΩΝ ΤΟΥ ΔΗΜΟΥ</t>
  </si>
  <si>
    <t>ΠΡΟΫΠΟΛΟΓΙΣΜΟΣ ΜΕΛΕΤΗΣ: =</t>
  </si>
  <si>
    <t xml:space="preserve"> ΠΡΟΫΠΟΛΟΓΙΣΜΟΣ ΜΕΛΕΤΗΣ</t>
  </si>
  <si>
    <t xml:space="preserve"> </t>
  </si>
  <si>
    <t>Α/Α</t>
  </si>
  <si>
    <t>Τιμολόγιο</t>
  </si>
  <si>
    <t>Είδος εργασίας</t>
  </si>
  <si>
    <t xml:space="preserve">Άρθρο </t>
  </si>
  <si>
    <t>Μο-νάδα</t>
  </si>
  <si>
    <t>Τιμή  Μονάδας</t>
  </si>
  <si>
    <t xml:space="preserve">Τιμή </t>
  </si>
  <si>
    <t>Δαπάνη</t>
  </si>
  <si>
    <t xml:space="preserve">Ποσότητα </t>
  </si>
  <si>
    <t>Αναθεώρησης</t>
  </si>
  <si>
    <t>Μονάδ.</t>
  </si>
  <si>
    <t>Μερική</t>
  </si>
  <si>
    <t>Ολική</t>
  </si>
  <si>
    <t>ΟΜΑΔΑ Α : ΟΙΚΟΔΟΜΙΚΑ</t>
  </si>
  <si>
    <t>22.02</t>
  </si>
  <si>
    <t xml:space="preserve">Καθαίρεση ανωδομών από αργολιθοδομή ή λιθοδομή </t>
  </si>
  <si>
    <t>ΟΙΚ-2204</t>
  </si>
  <si>
    <t>m3</t>
  </si>
  <si>
    <t>22.20.01</t>
  </si>
  <si>
    <t>Καθαίρεση πλακοστρώσεων δαπέδων παντός τύπου και οιουδήποτε πάχους  Χωρίς να καταβάλλεται προσοχή για την εξαγωγή ακεραίων πλακών</t>
  </si>
  <si>
    <t>ΟΙΚ-2236</t>
  </si>
  <si>
    <t>m2</t>
  </si>
  <si>
    <t>43.06.02</t>
  </si>
  <si>
    <t>Λιθοδομές για τοίχους υπογείων μιάς ορατής όψης με τσιμεντοασβεστοκονίαμα των 400 kg τσιμέντου και 0,08 m3 ασβέστου</t>
  </si>
  <si>
    <t>ΟΙΚ-4312</t>
  </si>
  <si>
    <t>43.22</t>
  </si>
  <si>
    <t>Κατασκευή λιθοδομής δύο όψεων</t>
  </si>
  <si>
    <t>ΟΙΚ 4307</t>
  </si>
  <si>
    <t>43.56</t>
  </si>
  <si>
    <t>Ξυστές επενδύσεις τοίχων (καπλαμάς)</t>
  </si>
  <si>
    <t>ΟΙΚ-4356.1</t>
  </si>
  <si>
    <t>45.01.01</t>
  </si>
  <si>
    <t>Διαμόρφωση όψεων λιθοδομών ανωμάλου χωρικού τύπου</t>
  </si>
  <si>
    <t>ΟΙΚ-4501</t>
  </si>
  <si>
    <t>71.01.01</t>
  </si>
  <si>
    <t>Αρμολογήματα ακατεργάστων όψεων λιθοδομών</t>
  </si>
  <si>
    <t>ΟΙΚ 7101</t>
  </si>
  <si>
    <t>73.11</t>
  </si>
  <si>
    <t xml:space="preserve">Επιστρώσεις με χονδρόπλακες ακανόνιστες </t>
  </si>
  <si>
    <t>ΟΙΚ 7311</t>
  </si>
  <si>
    <t>75.41.02</t>
  </si>
  <si>
    <t>Επενδύσεις βαθμίδων με πέτρα Καβάλας μάρμαρο πάχους 4 / 2 cm (βατήρων/μετώπων)</t>
  </si>
  <si>
    <t>ΟΙΚ 7542</t>
  </si>
  <si>
    <t>μμ</t>
  </si>
  <si>
    <t>Β10.5</t>
  </si>
  <si>
    <t>Παραδοσιακά καθιστικά από χυτοσίδηρο και δοκίδες φυσικού ξύλου</t>
  </si>
  <si>
    <t>ΟΙΚ 5104</t>
  </si>
  <si>
    <t>τεμ</t>
  </si>
  <si>
    <t>Δ-4</t>
  </si>
  <si>
    <t>Ασφαλτική συγκολλητική επάλειψη</t>
  </si>
  <si>
    <t>ΟΔΟ-4120</t>
  </si>
  <si>
    <r>
      <rPr>
        <sz val="9"/>
        <rFont val="Arial"/>
        <family val="2"/>
      </rPr>
      <t>m</t>
    </r>
    <r>
      <rPr>
        <vertAlign val="superscript"/>
        <sz val="9"/>
        <rFont val="Arial"/>
        <family val="2"/>
      </rPr>
      <t>2</t>
    </r>
  </si>
  <si>
    <t>Δ-8.1</t>
  </si>
  <si>
    <t xml:space="preserve">Ασφαλτική στρώση κυκλοφορίας συμπυκνωμένου πάχους 0,05 m με χρήση κοινής ασφάλτου </t>
  </si>
  <si>
    <t>ΟΔΟ-4521Β</t>
  </si>
  <si>
    <t>75.21.03σχ</t>
  </si>
  <si>
    <t>Επιστρώσεις στηθαίων με πέτρα Αρτας  πάχους 5 cm και πλάτους άνω των 20 cm</t>
  </si>
  <si>
    <t>ΟΙΚ 7523</t>
  </si>
  <si>
    <t>ΣΥΝΟΛΟ ΟΜΑΔΑΣ Α</t>
  </si>
  <si>
    <t>Γ.Ε.Ο.Ε 18%</t>
  </si>
  <si>
    <t>ΑΘΡΟΙΣΜΑ</t>
  </si>
  <si>
    <t>ΑΠΡΟΒΛΕΠΤΑ 15%</t>
  </si>
  <si>
    <t>ΑΝΑΘΕΩΡΗΣΗ</t>
  </si>
  <si>
    <t>Φ.Π.Α 24%</t>
  </si>
  <si>
    <t>ΣΥΝΟΛΙΚΗ ΑΞΙΑ</t>
  </si>
  <si>
    <t>Γρεβενά     08/12/2017</t>
  </si>
  <si>
    <t>ΘΕΩΡΗΘΗΚΕ</t>
  </si>
  <si>
    <t>ΟΙ ΣΥΝΤΑΞΑΝΤΕΣ</t>
  </si>
  <si>
    <t xml:space="preserve">     Ο ΔΙΕΥΘΥΝΤΗΣ ΤΗΣ Τ.Υ.</t>
  </si>
  <si>
    <t>ΦΩΤΟΠΟΥΛΟΣ ΕΥΘΥΜΙΟΣ</t>
  </si>
  <si>
    <t>ΚΑΡΕΤΣΟΣ ΑΝΑΣΤΑΣΙΟΣ</t>
  </si>
  <si>
    <t>ΠΟΛΙΤΙΚΟΣ ΜΗΧΑΝΙΚΟΣ Τ.Ε.</t>
  </si>
  <si>
    <t>ΜΗΧΑΝΟΛΟΓΟΣ ΜΗΧΑΝΙΚΟΣ</t>
  </si>
  <si>
    <t xml:space="preserve">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</si>
</sst>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"/>
    <numFmt numFmtId="167" formatCode="#,##0.00"/>
    <numFmt numFmtId="168" formatCode="#,##0.00\ "/>
    <numFmt numFmtId="169" formatCode="0.000"/>
    <numFmt numFmtId="170" formatCode="#,##0.00\*"/>
  </numFmts>
  <fonts count="17"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Arial Greek"/>
      <family val="2"/>
    </font>
    <font>
      <sz val="9"/>
      <color indexed="10"/>
      <name val="Arial Greek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 Greek"/>
      <family val="2"/>
    </font>
    <font>
      <sz val="7.5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0">
    <xf numFmtId="164" fontId="0" fillId="0" borderId="0" xfId="0" applyAlignment="1">
      <alignment/>
    </xf>
    <xf numFmtId="164" fontId="2" fillId="0" borderId="0" xfId="20" applyNumberFormat="1" applyFont="1" applyFill="1" applyBorder="1" applyAlignment="1">
      <alignment horizontal="center"/>
      <protection/>
    </xf>
    <xf numFmtId="164" fontId="3" fillId="0" borderId="0" xfId="20" applyNumberFormat="1" applyFont="1" applyBorder="1" applyAlignment="1">
      <alignment horizontal="center" vertical="center"/>
      <protection/>
    </xf>
    <xf numFmtId="164" fontId="3" fillId="0" borderId="0" xfId="20" applyNumberFormat="1" applyFont="1" applyBorder="1" applyAlignment="1">
      <alignment horizontal="justify" vertical="center" wrapText="1"/>
      <protection/>
    </xf>
    <xf numFmtId="164" fontId="3" fillId="0" borderId="0" xfId="20" applyNumberFormat="1" applyFont="1" applyBorder="1" applyAlignment="1">
      <alignment horizontal="center"/>
      <protection/>
    </xf>
    <xf numFmtId="165" fontId="3" fillId="0" borderId="0" xfId="20" applyNumberFormat="1" applyFont="1" applyBorder="1" applyAlignment="1">
      <alignment horizontal="center"/>
      <protection/>
    </xf>
    <xf numFmtId="166" fontId="3" fillId="0" borderId="0" xfId="20" applyNumberFormat="1" applyFont="1" applyBorder="1">
      <alignment/>
      <protection/>
    </xf>
    <xf numFmtId="166" fontId="4" fillId="0" borderId="0" xfId="20" applyNumberFormat="1" applyFont="1" applyBorder="1">
      <alignment/>
      <protection/>
    </xf>
    <xf numFmtId="164" fontId="3" fillId="0" borderId="0" xfId="20" applyNumberFormat="1" applyFont="1" applyBorder="1" applyAlignment="1">
      <alignment horizontal="right"/>
      <protection/>
    </xf>
    <xf numFmtId="167" fontId="3" fillId="0" borderId="0" xfId="20" applyNumberFormat="1" applyFont="1" applyBorder="1">
      <alignment/>
      <protection/>
    </xf>
    <xf numFmtId="165" fontId="3" fillId="0" borderId="0" xfId="20" applyNumberFormat="1" applyFont="1" applyBorder="1" applyAlignment="1">
      <alignment horizontal="center" wrapText="1"/>
      <protection/>
    </xf>
    <xf numFmtId="167" fontId="3" fillId="0" borderId="0" xfId="20" applyNumberFormat="1" applyFont="1" applyBorder="1" applyAlignment="1">
      <alignment horizontal="right"/>
      <protection/>
    </xf>
    <xf numFmtId="164" fontId="3" fillId="0" borderId="0" xfId="20" applyNumberFormat="1" applyFont="1" applyBorder="1">
      <alignment/>
      <protection/>
    </xf>
    <xf numFmtId="164" fontId="5" fillId="0" borderId="0" xfId="20" applyNumberFormat="1" applyFont="1" applyFill="1" applyBorder="1" applyAlignment="1">
      <alignment horizontal="left" vertical="center" wrapText="1"/>
      <protection/>
    </xf>
    <xf numFmtId="166" fontId="7" fillId="0" borderId="0" xfId="20" applyNumberFormat="1" applyFont="1" applyBorder="1" applyAlignment="1">
      <alignment horizontal="center" vertical="center" wrapText="1"/>
      <protection/>
    </xf>
    <xf numFmtId="164" fontId="3" fillId="0" borderId="0" xfId="20" applyNumberFormat="1" applyFont="1" applyBorder="1" applyAlignment="1">
      <alignment horizontal="left"/>
      <protection/>
    </xf>
    <xf numFmtId="164" fontId="7" fillId="0" borderId="0" xfId="20" applyFont="1" applyBorder="1" applyAlignment="1">
      <alignment vertical="center"/>
      <protection/>
    </xf>
    <xf numFmtId="167" fontId="7" fillId="0" borderId="0" xfId="20" applyNumberFormat="1" applyFont="1" applyBorder="1" applyAlignment="1">
      <alignment vertical="center"/>
      <protection/>
    </xf>
    <xf numFmtId="164" fontId="2" fillId="0" borderId="0" xfId="20" applyNumberFormat="1" applyFont="1" applyBorder="1" applyAlignment="1">
      <alignment horizontal="center" vertical="center"/>
      <protection/>
    </xf>
    <xf numFmtId="164" fontId="8" fillId="0" borderId="0" xfId="20" applyNumberFormat="1" applyFont="1" applyBorder="1" applyAlignment="1">
      <alignment horizontal="center" vertical="center"/>
      <protection/>
    </xf>
    <xf numFmtId="166" fontId="2" fillId="0" borderId="0" xfId="20" applyNumberFormat="1" applyFont="1" applyBorder="1" applyAlignment="1">
      <alignment horizontal="left"/>
      <protection/>
    </xf>
    <xf numFmtId="166" fontId="9" fillId="0" borderId="0" xfId="20" applyNumberFormat="1" applyFont="1" applyBorder="1" applyAlignment="1">
      <alignment horizontal="left"/>
      <protection/>
    </xf>
    <xf numFmtId="164" fontId="2" fillId="0" borderId="0" xfId="20" applyNumberFormat="1" applyFont="1" applyBorder="1" applyAlignment="1">
      <alignment horizontal="right"/>
      <protection/>
    </xf>
    <xf numFmtId="167" fontId="2" fillId="0" borderId="0" xfId="20" applyNumberFormat="1" applyFont="1" applyBorder="1" applyAlignment="1">
      <alignment horizontal="left"/>
      <protection/>
    </xf>
    <xf numFmtId="165" fontId="2" fillId="0" borderId="0" xfId="20" applyNumberFormat="1" applyFont="1" applyBorder="1" applyAlignment="1">
      <alignment horizontal="center" wrapText="1"/>
      <protection/>
    </xf>
    <xf numFmtId="167" fontId="2" fillId="0" borderId="0" xfId="20" applyNumberFormat="1" applyFont="1" applyBorder="1" applyAlignment="1">
      <alignment horizontal="right"/>
      <protection/>
    </xf>
    <xf numFmtId="164" fontId="2" fillId="0" borderId="1" xfId="20" applyNumberFormat="1" applyFont="1" applyFill="1" applyBorder="1" applyAlignment="1">
      <alignment horizont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justify" vertical="center" wrapText="1"/>
      <protection/>
    </xf>
    <xf numFmtId="164" fontId="2" fillId="0" borderId="1" xfId="20" applyNumberFormat="1" applyFont="1" applyBorder="1" applyAlignment="1">
      <alignment horizontal="center" wrapText="1"/>
      <protection/>
    </xf>
    <xf numFmtId="165" fontId="2" fillId="0" borderId="1" xfId="20" applyNumberFormat="1" applyFont="1" applyBorder="1" applyAlignment="1">
      <alignment horizontal="center"/>
      <protection/>
    </xf>
    <xf numFmtId="166" fontId="2" fillId="0" borderId="1" xfId="20" applyNumberFormat="1" applyFont="1" applyBorder="1" applyAlignment="1">
      <alignment horizontal="right"/>
      <protection/>
    </xf>
    <xf numFmtId="166" fontId="9" fillId="0" borderId="1" xfId="20" applyNumberFormat="1" applyFont="1" applyBorder="1" applyAlignment="1">
      <alignment horizontal="right"/>
      <protection/>
    </xf>
    <xf numFmtId="164" fontId="2" fillId="0" borderId="1" xfId="20" applyNumberFormat="1" applyFont="1" applyBorder="1" applyAlignment="1">
      <alignment horizontal="right"/>
      <protection/>
    </xf>
    <xf numFmtId="167" fontId="2" fillId="0" borderId="1" xfId="20" applyNumberFormat="1" applyFont="1" applyBorder="1">
      <alignment/>
      <protection/>
    </xf>
    <xf numFmtId="165" fontId="2" fillId="0" borderId="1" xfId="20" applyNumberFormat="1" applyFont="1" applyBorder="1" applyAlignment="1">
      <alignment horizontal="center" wrapText="1"/>
      <protection/>
    </xf>
    <xf numFmtId="167" fontId="2" fillId="0" borderId="1" xfId="20" applyNumberFormat="1" applyFont="1" applyBorder="1" applyAlignment="1">
      <alignment horizontal="right"/>
      <protection/>
    </xf>
    <xf numFmtId="164" fontId="7" fillId="2" borderId="2" xfId="20" applyNumberFormat="1" applyFont="1" applyFill="1" applyBorder="1" applyAlignment="1">
      <alignment horizontal="center" vertical="center"/>
      <protection/>
    </xf>
    <xf numFmtId="164" fontId="7" fillId="3" borderId="2" xfId="20" applyNumberFormat="1" applyFont="1" applyFill="1" applyBorder="1" applyAlignment="1">
      <alignment horizontal="center" vertical="center" wrapText="1"/>
      <protection/>
    </xf>
    <xf numFmtId="164" fontId="7" fillId="3" borderId="3" xfId="20" applyNumberFormat="1" applyFont="1" applyFill="1" applyBorder="1" applyAlignment="1">
      <alignment horizontal="center" vertical="center"/>
      <protection/>
    </xf>
    <xf numFmtId="165" fontId="7" fillId="3" borderId="2" xfId="20" applyNumberFormat="1" applyFont="1" applyFill="1" applyBorder="1" applyAlignment="1">
      <alignment horizontal="center" vertical="center" wrapText="1"/>
      <protection/>
    </xf>
    <xf numFmtId="166" fontId="7" fillId="4" borderId="2" xfId="20" applyNumberFormat="1" applyFont="1" applyFill="1" applyBorder="1" applyAlignment="1">
      <alignment horizontal="center" vertical="center"/>
      <protection/>
    </xf>
    <xf numFmtId="166" fontId="10" fillId="4" borderId="2" xfId="20" applyNumberFormat="1" applyFont="1" applyFill="1" applyBorder="1" applyAlignment="1">
      <alignment horizontal="center" vertical="center"/>
      <protection/>
    </xf>
    <xf numFmtId="164" fontId="7" fillId="4" borderId="2" xfId="20" applyNumberFormat="1" applyFont="1" applyFill="1" applyBorder="1" applyAlignment="1">
      <alignment horizontal="center" vertical="center"/>
      <protection/>
    </xf>
    <xf numFmtId="167" fontId="7" fillId="4" borderId="2" xfId="20" applyNumberFormat="1" applyFont="1" applyFill="1" applyBorder="1" applyAlignment="1">
      <alignment horizontal="center" vertical="center"/>
      <protection/>
    </xf>
    <xf numFmtId="167" fontId="10" fillId="4" borderId="2" xfId="20" applyNumberFormat="1" applyFont="1" applyFill="1" applyBorder="1" applyAlignment="1">
      <alignment horizontal="center" vertical="center"/>
      <protection/>
    </xf>
    <xf numFmtId="167" fontId="7" fillId="3" borderId="3" xfId="20" applyNumberFormat="1" applyFont="1" applyFill="1" applyBorder="1" applyAlignment="1">
      <alignment horizontal="center" vertical="center"/>
      <protection/>
    </xf>
    <xf numFmtId="164" fontId="7" fillId="3" borderId="2" xfId="20" applyNumberFormat="1" applyFont="1" applyFill="1" applyBorder="1" applyAlignment="1">
      <alignment horizontal="center" vertical="center"/>
      <protection/>
    </xf>
    <xf numFmtId="166" fontId="7" fillId="4" borderId="4" xfId="20" applyNumberFormat="1" applyFont="1" applyFill="1" applyBorder="1" applyAlignment="1">
      <alignment horizontal="center" vertical="center"/>
      <protection/>
    </xf>
    <xf numFmtId="166" fontId="10" fillId="4" borderId="4" xfId="20" applyNumberFormat="1" applyFont="1" applyFill="1" applyBorder="1" applyAlignment="1">
      <alignment horizontal="center" vertical="center"/>
      <protection/>
    </xf>
    <xf numFmtId="164" fontId="7" fillId="4" borderId="4" xfId="20" applyNumberFormat="1" applyFont="1" applyFill="1" applyBorder="1" applyAlignment="1">
      <alignment horizontal="center" vertical="center"/>
      <protection/>
    </xf>
    <xf numFmtId="167" fontId="7" fillId="4" borderId="4" xfId="20" applyNumberFormat="1" applyFont="1" applyFill="1" applyBorder="1" applyAlignment="1">
      <alignment horizontal="center" vertical="center"/>
      <protection/>
    </xf>
    <xf numFmtId="167" fontId="10" fillId="4" borderId="4" xfId="20" applyNumberFormat="1" applyFont="1" applyFill="1" applyBorder="1" applyAlignment="1">
      <alignment horizontal="center" vertical="center"/>
      <protection/>
    </xf>
    <xf numFmtId="167" fontId="7" fillId="3" borderId="2" xfId="20" applyNumberFormat="1" applyFont="1" applyFill="1" applyBorder="1" applyAlignment="1">
      <alignment horizontal="center" vertical="center"/>
      <protection/>
    </xf>
    <xf numFmtId="164" fontId="5" fillId="0" borderId="3" xfId="20" applyNumberFormat="1" applyFont="1" applyFill="1" applyBorder="1" applyAlignment="1">
      <alignment horizontal="center" vertical="center" wrapText="1"/>
      <protection/>
    </xf>
    <xf numFmtId="164" fontId="3" fillId="0" borderId="0" xfId="20" applyNumberFormat="1" applyFont="1" applyBorder="1" applyAlignment="1">
      <alignment horizontal="left" vertical="center"/>
      <protection/>
    </xf>
    <xf numFmtId="164" fontId="7" fillId="0" borderId="4" xfId="20" applyNumberFormat="1" applyFont="1" applyFill="1" applyBorder="1" applyAlignment="1">
      <alignment horizontal="center" vertical="center" wrapText="1"/>
      <protection/>
    </xf>
    <xf numFmtId="164" fontId="7" fillId="0" borderId="5" xfId="0" applyFont="1" applyFill="1" applyBorder="1" applyAlignment="1">
      <alignment horizontal="center" vertical="center"/>
    </xf>
    <xf numFmtId="164" fontId="2" fillId="0" borderId="5" xfId="0" applyFont="1" applyBorder="1" applyAlignment="1">
      <alignment vertical="center" wrapText="1"/>
    </xf>
    <xf numFmtId="164" fontId="2" fillId="0" borderId="5" xfId="0" applyFont="1" applyBorder="1" applyAlignment="1">
      <alignment vertical="center"/>
    </xf>
    <xf numFmtId="164" fontId="2" fillId="0" borderId="5" xfId="0" applyFont="1" applyBorder="1" applyAlignment="1">
      <alignment horizontal="center" vertical="center"/>
    </xf>
    <xf numFmtId="168" fontId="2" fillId="0" borderId="5" xfId="0" applyNumberFormat="1" applyFont="1" applyBorder="1" applyAlignment="1">
      <alignment vertical="center"/>
    </xf>
    <xf numFmtId="164" fontId="11" fillId="0" borderId="4" xfId="20" applyNumberFormat="1" applyFont="1" applyFill="1" applyBorder="1" applyAlignment="1">
      <alignment horizontal="right" vertical="center"/>
      <protection/>
    </xf>
    <xf numFmtId="165" fontId="3" fillId="0" borderId="4" xfId="20" applyNumberFormat="1" applyFont="1" applyFill="1" applyBorder="1" applyAlignment="1">
      <alignment horizontal="right" vertical="center" wrapText="1"/>
      <protection/>
    </xf>
    <xf numFmtId="167" fontId="3" fillId="0" borderId="4" xfId="20" applyNumberFormat="1" applyFont="1" applyBorder="1" applyAlignment="1">
      <alignment horizontal="right" vertical="center"/>
      <protection/>
    </xf>
    <xf numFmtId="164" fontId="0" fillId="0" borderId="5" xfId="0" applyFont="1" applyBorder="1" applyAlignment="1">
      <alignment horizontal="center" vertical="top"/>
    </xf>
    <xf numFmtId="164" fontId="0" fillId="0" borderId="5" xfId="0" applyFont="1" applyBorder="1" applyAlignment="1">
      <alignment vertical="top" wrapText="1"/>
    </xf>
    <xf numFmtId="164" fontId="0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69" fontId="3" fillId="0" borderId="4" xfId="20" applyNumberFormat="1" applyFont="1" applyFill="1" applyBorder="1" applyAlignment="1">
      <alignment horizontal="right" vertical="center" wrapText="1"/>
      <protection/>
    </xf>
    <xf numFmtId="164" fontId="12" fillId="0" borderId="0" xfId="0" applyFont="1" applyBorder="1" applyAlignment="1">
      <alignment vertical="top" wrapText="1" shrinkToFit="1"/>
    </xf>
    <xf numFmtId="167" fontId="3" fillId="0" borderId="0" xfId="20" applyNumberFormat="1" applyFont="1" applyBorder="1" applyAlignment="1">
      <alignment horizontal="center" vertical="center"/>
      <protection/>
    </xf>
    <xf numFmtId="164" fontId="7" fillId="0" borderId="6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vertical="center" wrapText="1"/>
    </xf>
    <xf numFmtId="164" fontId="2" fillId="0" borderId="6" xfId="0" applyFont="1" applyFill="1" applyBorder="1" applyAlignment="1">
      <alignment vertical="center"/>
    </xf>
    <xf numFmtId="164" fontId="2" fillId="0" borderId="6" xfId="0" applyFont="1" applyFill="1" applyBorder="1" applyAlignment="1">
      <alignment horizontal="center" vertical="center"/>
    </xf>
    <xf numFmtId="168" fontId="2" fillId="0" borderId="5" xfId="0" applyNumberFormat="1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left" vertical="center" wrapText="1"/>
    </xf>
    <xf numFmtId="164" fontId="2" fillId="0" borderId="5" xfId="0" applyFont="1" applyFill="1" applyBorder="1" applyAlignment="1">
      <alignment horizontal="justify" vertical="center" wrapText="1"/>
    </xf>
    <xf numFmtId="168" fontId="2" fillId="0" borderId="5" xfId="0" applyNumberFormat="1" applyFont="1" applyFill="1" applyBorder="1" applyAlignment="1">
      <alignment horizontal="right" vertical="center"/>
    </xf>
    <xf numFmtId="164" fontId="7" fillId="0" borderId="5" xfId="20" applyNumberFormat="1" applyFont="1" applyFill="1" applyBorder="1" applyAlignment="1">
      <alignment horizontal="center" vertical="center" wrapText="1"/>
      <protection/>
    </xf>
    <xf numFmtId="164" fontId="13" fillId="0" borderId="5" xfId="20" applyNumberFormat="1" applyFont="1" applyFill="1" applyBorder="1" applyAlignment="1">
      <alignment horizontal="left" vertical="center" wrapText="1"/>
      <protection/>
    </xf>
    <xf numFmtId="164" fontId="2" fillId="0" borderId="5" xfId="20" applyNumberFormat="1" applyFont="1" applyFill="1" applyBorder="1" applyAlignment="1">
      <alignment horizontal="center" vertical="center" wrapText="1"/>
      <protection/>
    </xf>
    <xf numFmtId="164" fontId="2" fillId="0" borderId="5" xfId="20" applyNumberFormat="1" applyFont="1" applyFill="1" applyBorder="1" applyAlignment="1">
      <alignment horizontal="center" vertical="center"/>
      <protection/>
    </xf>
    <xf numFmtId="168" fontId="2" fillId="0" borderId="5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center" vertical="center" wrapText="1"/>
      <protection/>
    </xf>
    <xf numFmtId="170" fontId="2" fillId="5" borderId="5" xfId="20" applyNumberFormat="1" applyFont="1" applyFill="1" applyBorder="1" applyAlignment="1">
      <alignment horizontal="right" vertical="center"/>
      <protection/>
    </xf>
    <xf numFmtId="164" fontId="2" fillId="0" borderId="4" xfId="20" applyNumberFormat="1" applyFont="1" applyBorder="1" applyAlignment="1">
      <alignment horizontal="center" vertical="center"/>
      <protection/>
    </xf>
    <xf numFmtId="164" fontId="2" fillId="0" borderId="4" xfId="0" applyFont="1" applyBorder="1" applyAlignment="1">
      <alignment horizontal="right" vertical="center"/>
    </xf>
    <xf numFmtId="164" fontId="7" fillId="0" borderId="4" xfId="0" applyFont="1" applyBorder="1" applyAlignment="1">
      <alignment horizontal="justify" vertical="center"/>
    </xf>
    <xf numFmtId="164" fontId="0" fillId="0" borderId="4" xfId="0" applyBorder="1" applyAlignment="1">
      <alignment/>
    </xf>
    <xf numFmtId="167" fontId="7" fillId="0" borderId="4" xfId="0" applyNumberFormat="1" applyFont="1" applyBorder="1" applyAlignment="1">
      <alignment horizontal="right" vertical="center"/>
    </xf>
    <xf numFmtId="167" fontId="7" fillId="0" borderId="4" xfId="20" applyNumberFormat="1" applyFont="1" applyFill="1" applyBorder="1" applyAlignment="1">
      <alignment horizontal="right" vertical="center"/>
      <protection/>
    </xf>
    <xf numFmtId="167" fontId="7" fillId="0" borderId="4" xfId="20" applyNumberFormat="1" applyFont="1" applyBorder="1" applyAlignment="1">
      <alignment horizontal="right" vertical="center"/>
      <protection/>
    </xf>
    <xf numFmtId="167" fontId="7" fillId="0" borderId="4" xfId="20" applyNumberFormat="1" applyFont="1" applyFill="1" applyBorder="1" applyAlignment="1">
      <alignment horizontal="right"/>
      <protection/>
    </xf>
    <xf numFmtId="167" fontId="5" fillId="0" borderId="4" xfId="20" applyNumberFormat="1" applyFont="1" applyBorder="1" applyAlignment="1">
      <alignment horizontal="right" vertical="center"/>
      <protection/>
    </xf>
    <xf numFmtId="167" fontId="8" fillId="0" borderId="4" xfId="20" applyNumberFormat="1" applyFont="1" applyBorder="1" applyAlignment="1">
      <alignment horizontal="right" vertical="center"/>
      <protection/>
    </xf>
    <xf numFmtId="164" fontId="2" fillId="0" borderId="4" xfId="20" applyNumberFormat="1" applyFont="1" applyBorder="1">
      <alignment/>
      <protection/>
    </xf>
    <xf numFmtId="164" fontId="3" fillId="0" borderId="4" xfId="20" applyNumberFormat="1" applyFont="1" applyBorder="1" applyAlignment="1">
      <alignment horizontal="center" vertical="center"/>
      <protection/>
    </xf>
    <xf numFmtId="164" fontId="3" fillId="0" borderId="4" xfId="20" applyNumberFormat="1" applyFont="1" applyBorder="1" applyAlignment="1">
      <alignment horizontal="justify" vertical="center"/>
      <protection/>
    </xf>
    <xf numFmtId="164" fontId="3" fillId="0" borderId="4" xfId="20" applyNumberFormat="1" applyFont="1" applyBorder="1" applyAlignment="1">
      <alignment horizontal="center"/>
      <protection/>
    </xf>
    <xf numFmtId="165" fontId="3" fillId="0" borderId="4" xfId="20" applyNumberFormat="1" applyFont="1" applyBorder="1" applyAlignment="1">
      <alignment horizontal="center"/>
      <protection/>
    </xf>
    <xf numFmtId="164" fontId="3" fillId="0" borderId="4" xfId="20" applyNumberFormat="1" applyFont="1" applyBorder="1">
      <alignment/>
      <protection/>
    </xf>
    <xf numFmtId="165" fontId="3" fillId="0" borderId="4" xfId="20" applyNumberFormat="1" applyFont="1" applyBorder="1" applyAlignment="1">
      <alignment horizontal="center" wrapText="1"/>
      <protection/>
    </xf>
    <xf numFmtId="167" fontId="3" fillId="0" borderId="4" xfId="20" applyNumberFormat="1" applyFont="1" applyBorder="1" applyAlignment="1">
      <alignment horizontal="right"/>
      <protection/>
    </xf>
    <xf numFmtId="164" fontId="2" fillId="0" borderId="4" xfId="20" applyNumberFormat="1" applyFont="1" applyFill="1" applyBorder="1" applyAlignment="1">
      <alignment horizontal="center"/>
      <protection/>
    </xf>
    <xf numFmtId="164" fontId="2" fillId="0" borderId="4" xfId="20" applyNumberFormat="1" applyFont="1" applyBorder="1" applyAlignment="1">
      <alignment horizontal="center" vertical="center"/>
      <protection/>
    </xf>
    <xf numFmtId="164" fontId="7" fillId="0" borderId="4" xfId="20" applyNumberFormat="1" applyFont="1" applyBorder="1" applyAlignment="1">
      <alignment horizontal="center" vertical="center"/>
      <protection/>
    </xf>
    <xf numFmtId="164" fontId="2" fillId="0" borderId="4" xfId="20" applyNumberFormat="1" applyFont="1" applyBorder="1" applyAlignment="1">
      <alignment horizontal="center"/>
      <protection/>
    </xf>
    <xf numFmtId="164" fontId="7" fillId="0" borderId="4" xfId="0" applyFont="1" applyBorder="1" applyAlignment="1">
      <alignment horizontal="center" vertical="center"/>
    </xf>
    <xf numFmtId="167" fontId="2" fillId="0" borderId="4" xfId="20" applyNumberFormat="1" applyFont="1" applyBorder="1" applyAlignment="1">
      <alignment horizontal="right"/>
      <protection/>
    </xf>
    <xf numFmtId="164" fontId="7" fillId="0" borderId="4" xfId="20" applyNumberFormat="1" applyFont="1" applyBorder="1" applyAlignment="1">
      <alignment vertical="center"/>
      <protection/>
    </xf>
    <xf numFmtId="167" fontId="0" fillId="0" borderId="4" xfId="0" applyNumberFormat="1" applyBorder="1" applyAlignment="1">
      <alignment/>
    </xf>
    <xf numFmtId="164" fontId="2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vertical="center"/>
    </xf>
    <xf numFmtId="164" fontId="7" fillId="0" borderId="4" xfId="20" applyNumberFormat="1" applyFont="1" applyBorder="1" applyAlignment="1">
      <alignment horizontal="center"/>
      <protection/>
    </xf>
    <xf numFmtId="165" fontId="2" fillId="0" borderId="4" xfId="20" applyNumberFormat="1" applyFont="1" applyBorder="1" applyAlignment="1">
      <alignment horizontal="center"/>
      <protection/>
    </xf>
    <xf numFmtId="164" fontId="7" fillId="0" borderId="4" xfId="20" applyNumberFormat="1" applyFont="1" applyBorder="1">
      <alignment/>
      <protection/>
    </xf>
    <xf numFmtId="165" fontId="2" fillId="0" borderId="4" xfId="20" applyNumberFormat="1" applyFont="1" applyBorder="1" applyAlignment="1">
      <alignment horizontal="center" wrapText="1"/>
      <protection/>
    </xf>
    <xf numFmtId="167" fontId="7" fillId="0" borderId="4" xfId="20" applyNumberFormat="1" applyFont="1" applyBorder="1" applyAlignment="1">
      <alignment horizontal="right"/>
      <protection/>
    </xf>
    <xf numFmtId="164" fontId="7" fillId="0" borderId="4" xfId="20" applyNumberFormat="1" applyFont="1" applyBorder="1" applyAlignment="1">
      <alignment horizontal="justify" vertical="center" wrapText="1"/>
      <protection/>
    </xf>
    <xf numFmtId="165" fontId="2" fillId="0" borderId="4" xfId="0" applyNumberFormat="1" applyFont="1" applyBorder="1" applyAlignment="1">
      <alignment horizontal="center"/>
    </xf>
    <xf numFmtId="164" fontId="5" fillId="0" borderId="4" xfId="0" applyFont="1" applyBorder="1" applyAlignment="1">
      <alignment/>
    </xf>
    <xf numFmtId="165" fontId="2" fillId="0" borderId="4" xfId="0" applyNumberFormat="1" applyFont="1" applyBorder="1" applyAlignment="1">
      <alignment horizontal="center" wrapText="1"/>
    </xf>
    <xf numFmtId="167" fontId="5" fillId="0" borderId="4" xfId="0" applyNumberFormat="1" applyFont="1" applyBorder="1" applyAlignment="1">
      <alignment horizontal="right"/>
    </xf>
    <xf numFmtId="164" fontId="11" fillId="0" borderId="4" xfId="20" applyNumberFormat="1" applyFont="1" applyBorder="1" applyAlignment="1">
      <alignment horizontal="justify" vertical="center" wrapText="1"/>
      <protection/>
    </xf>
    <xf numFmtId="166" fontId="7" fillId="0" borderId="4" xfId="20" applyNumberFormat="1" applyFont="1" applyBorder="1" applyAlignment="1">
      <alignment/>
      <protection/>
    </xf>
    <xf numFmtId="164" fontId="7" fillId="0" borderId="4" xfId="0" applyFont="1" applyBorder="1" applyAlignment="1">
      <alignment horizontal="center"/>
    </xf>
    <xf numFmtId="166" fontId="7" fillId="0" borderId="4" xfId="20" applyNumberFormat="1" applyFont="1" applyBorder="1">
      <alignment/>
      <protection/>
    </xf>
    <xf numFmtId="166" fontId="10" fillId="0" borderId="4" xfId="20" applyNumberFormat="1" applyFont="1" applyBorder="1">
      <alignment/>
      <protection/>
    </xf>
    <xf numFmtId="164" fontId="7" fillId="0" borderId="4" xfId="20" applyNumberFormat="1" applyFont="1" applyBorder="1" applyAlignment="1">
      <alignment horizontal="right"/>
      <protection/>
    </xf>
    <xf numFmtId="167" fontId="7" fillId="0" borderId="4" xfId="20" applyNumberFormat="1" applyFont="1" applyBorder="1">
      <alignment/>
      <protection/>
    </xf>
    <xf numFmtId="164" fontId="7" fillId="0" borderId="0" xfId="0" applyFont="1" applyBorder="1" applyAlignment="1">
      <alignment horizontal="justify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5" fontId="2" fillId="0" borderId="0" xfId="20" applyNumberFormat="1" applyFont="1" applyBorder="1" applyAlignment="1">
      <alignment horizontal="center"/>
      <protection/>
    </xf>
    <xf numFmtId="166" fontId="2" fillId="0" borderId="0" xfId="20" applyNumberFormat="1" applyFont="1" applyBorder="1">
      <alignment/>
      <protection/>
    </xf>
    <xf numFmtId="166" fontId="9" fillId="0" borderId="0" xfId="20" applyNumberFormat="1" applyFont="1" applyBorder="1">
      <alignment/>
      <protection/>
    </xf>
    <xf numFmtId="167" fontId="2" fillId="0" borderId="0" xfId="20" applyNumberFormat="1" applyFont="1" applyBorder="1">
      <alignment/>
      <protection/>
    </xf>
    <xf numFmtId="164" fontId="7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justify" vertic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justify" vertical="center"/>
    </xf>
    <xf numFmtId="164" fontId="0" fillId="0" borderId="0" xfId="0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NEOPRoME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showZeros="0" tabSelected="1" workbookViewId="0" topLeftCell="A1">
      <selection activeCell="S14" sqref="S14"/>
    </sheetView>
  </sheetViews>
  <sheetFormatPr defaultColWidth="6.8515625" defaultRowHeight="12.75"/>
  <cols>
    <col min="1" max="1" width="4.140625" style="1" customWidth="1"/>
    <col min="2" max="2" width="12.57421875" style="2" customWidth="1"/>
    <col min="3" max="3" width="35.28125" style="3" customWidth="1"/>
    <col min="4" max="4" width="11.421875" style="4" customWidth="1"/>
    <col min="5" max="5" width="5.140625" style="2" customWidth="1"/>
    <col min="6" max="6" width="9.421875" style="5" customWidth="1"/>
    <col min="7" max="7" width="9.00390625" style="6" hidden="1" customWidth="1"/>
    <col min="8" max="8" width="9.00390625" style="7" hidden="1" customWidth="1"/>
    <col min="9" max="9" width="9.00390625" style="8" hidden="1" customWidth="1"/>
    <col min="10" max="12" width="9.00390625" style="9" hidden="1" customWidth="1"/>
    <col min="13" max="13" width="9.57421875" style="10" customWidth="1"/>
    <col min="14" max="14" width="13.421875" style="11" customWidth="1"/>
    <col min="15" max="15" width="3.140625" style="12" customWidth="1"/>
    <col min="16" max="16" width="7.57421875" style="12" customWidth="1"/>
    <col min="17" max="17" width="10.57421875" style="12" customWidth="1"/>
    <col min="18" max="18" width="6.28125" style="12" customWidth="1"/>
    <col min="19" max="19" width="7.7109375" style="12" customWidth="1"/>
    <col min="20" max="20" width="7.421875" style="12" customWidth="1"/>
    <col min="21" max="21" width="8.00390625" style="12" customWidth="1"/>
    <col min="22" max="22" width="5.7109375" style="12" customWidth="1"/>
    <col min="23" max="16384" width="8.00390625" style="12" customWidth="1"/>
  </cols>
  <sheetData>
    <row r="1" spans="1:14" s="15" customFormat="1" ht="36" customHeight="1">
      <c r="A1" s="13" t="s">
        <v>0</v>
      </c>
      <c r="B1" s="13"/>
      <c r="C1" s="13"/>
      <c r="D1" s="14" t="s">
        <v>1</v>
      </c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5" customFormat="1" ht="33" customHeight="1">
      <c r="A2" s="13"/>
      <c r="B2" s="13"/>
      <c r="C2" s="13"/>
      <c r="D2" s="16" t="s">
        <v>2</v>
      </c>
      <c r="E2" s="16"/>
      <c r="F2" s="16"/>
      <c r="G2" s="16"/>
      <c r="H2" s="16"/>
      <c r="I2" s="16"/>
      <c r="J2" s="16"/>
      <c r="K2" s="16"/>
      <c r="L2" s="16"/>
      <c r="M2" s="17">
        <f>N29</f>
        <v>52000</v>
      </c>
      <c r="N2" s="16"/>
    </row>
    <row r="3" spans="1:14" s="15" customFormat="1" ht="21" customHeight="1">
      <c r="A3" s="1"/>
      <c r="B3" s="18"/>
      <c r="C3" s="19" t="s">
        <v>3</v>
      </c>
      <c r="D3" s="19"/>
      <c r="E3" s="19"/>
      <c r="F3" s="19"/>
      <c r="G3" s="20"/>
      <c r="H3" s="21"/>
      <c r="I3" s="22"/>
      <c r="J3" s="23"/>
      <c r="K3" s="23"/>
      <c r="L3" s="23"/>
      <c r="M3" s="24"/>
      <c r="N3" s="25"/>
    </row>
    <row r="4" spans="1:14" ht="12">
      <c r="A4" s="26"/>
      <c r="B4" s="27"/>
      <c r="C4" s="28"/>
      <c r="D4" s="29"/>
      <c r="E4" s="27"/>
      <c r="F4" s="30"/>
      <c r="G4" s="31"/>
      <c r="H4" s="32"/>
      <c r="I4" s="33" t="s">
        <v>4</v>
      </c>
      <c r="J4" s="34"/>
      <c r="K4" s="34"/>
      <c r="L4" s="34"/>
      <c r="M4" s="35"/>
      <c r="N4" s="36"/>
    </row>
    <row r="5" spans="1:14" ht="12.75" customHeight="1">
      <c r="A5" s="37" t="s">
        <v>5</v>
      </c>
      <c r="B5" s="38" t="s">
        <v>6</v>
      </c>
      <c r="C5" s="38" t="s">
        <v>7</v>
      </c>
      <c r="D5" s="39" t="s">
        <v>8</v>
      </c>
      <c r="E5" s="38" t="s">
        <v>9</v>
      </c>
      <c r="F5" s="40" t="s">
        <v>10</v>
      </c>
      <c r="G5" s="41" t="s">
        <v>11</v>
      </c>
      <c r="H5" s="42" t="s">
        <v>12</v>
      </c>
      <c r="I5" s="43"/>
      <c r="J5" s="44" t="s">
        <v>11</v>
      </c>
      <c r="K5" s="45" t="s">
        <v>12</v>
      </c>
      <c r="L5" s="44"/>
      <c r="M5" s="40" t="s">
        <v>13</v>
      </c>
      <c r="N5" s="46" t="s">
        <v>12</v>
      </c>
    </row>
    <row r="6" spans="1:14" ht="12">
      <c r="A6" s="37"/>
      <c r="B6" s="38"/>
      <c r="C6" s="38"/>
      <c r="D6" s="47" t="s">
        <v>14</v>
      </c>
      <c r="E6" s="38"/>
      <c r="F6" s="40"/>
      <c r="G6" s="48" t="s">
        <v>15</v>
      </c>
      <c r="H6" s="49" t="s">
        <v>16</v>
      </c>
      <c r="I6" s="50" t="s">
        <v>17</v>
      </c>
      <c r="J6" s="51" t="s">
        <v>15</v>
      </c>
      <c r="K6" s="52" t="s">
        <v>16</v>
      </c>
      <c r="L6" s="51" t="s">
        <v>17</v>
      </c>
      <c r="M6" s="40"/>
      <c r="N6" s="53" t="s">
        <v>17</v>
      </c>
    </row>
    <row r="7" spans="1:23" s="2" customFormat="1" ht="21" customHeight="1">
      <c r="A7" s="54" t="s">
        <v>18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 t="e">
        <f>SUM(#REF!)</f>
        <v>#REF!</v>
      </c>
      <c r="W7" s="55">
        <f>SUM(P7:V7)</f>
        <v>0</v>
      </c>
    </row>
    <row r="8" spans="1:23" s="2" customFormat="1" ht="24">
      <c r="A8" s="56">
        <v>1</v>
      </c>
      <c r="B8" s="57" t="s">
        <v>19</v>
      </c>
      <c r="C8" s="58" t="s">
        <v>20</v>
      </c>
      <c r="D8" s="59" t="s">
        <v>21</v>
      </c>
      <c r="E8" s="60" t="s">
        <v>22</v>
      </c>
      <c r="F8" s="61">
        <v>22.5</v>
      </c>
      <c r="G8" s="62"/>
      <c r="H8" s="62"/>
      <c r="I8" s="62"/>
      <c r="J8" s="62"/>
      <c r="K8" s="62"/>
      <c r="L8" s="62"/>
      <c r="M8" s="63">
        <v>40</v>
      </c>
      <c r="N8" s="64">
        <f aca="true" t="shared" si="0" ref="N8:N20">F8*M8</f>
        <v>900</v>
      </c>
      <c r="W8" s="55"/>
    </row>
    <row r="9" spans="1:23" s="2" customFormat="1" ht="26.25" customHeight="1">
      <c r="A9" s="56">
        <v>2</v>
      </c>
      <c r="B9" s="65" t="s">
        <v>23</v>
      </c>
      <c r="C9" s="66" t="s">
        <v>24</v>
      </c>
      <c r="D9" s="67" t="s">
        <v>25</v>
      </c>
      <c r="E9" s="67" t="s">
        <v>26</v>
      </c>
      <c r="F9" s="68">
        <v>7.9</v>
      </c>
      <c r="G9" s="62"/>
      <c r="H9" s="62"/>
      <c r="I9" s="62"/>
      <c r="J9" s="62"/>
      <c r="K9" s="62"/>
      <c r="L9" s="62"/>
      <c r="M9" s="69">
        <v>15</v>
      </c>
      <c r="N9" s="64">
        <f t="shared" si="0"/>
        <v>118.5</v>
      </c>
      <c r="O9" s="70"/>
      <c r="Q9" s="71"/>
      <c r="W9" s="55"/>
    </row>
    <row r="10" spans="1:23" s="2" customFormat="1" ht="48">
      <c r="A10" s="56">
        <v>3</v>
      </c>
      <c r="B10" s="57" t="s">
        <v>27</v>
      </c>
      <c r="C10" s="58" t="s">
        <v>28</v>
      </c>
      <c r="D10" s="59" t="s">
        <v>29</v>
      </c>
      <c r="E10" s="60" t="s">
        <v>22</v>
      </c>
      <c r="F10" s="61">
        <v>87</v>
      </c>
      <c r="G10" s="62"/>
      <c r="H10" s="62"/>
      <c r="I10" s="62"/>
      <c r="J10" s="62"/>
      <c r="K10" s="62"/>
      <c r="L10" s="62"/>
      <c r="M10" s="63">
        <v>40</v>
      </c>
      <c r="N10" s="64">
        <f t="shared" si="0"/>
        <v>3480</v>
      </c>
      <c r="O10" s="70"/>
      <c r="Q10" s="71"/>
      <c r="W10" s="55"/>
    </row>
    <row r="11" spans="1:23" s="2" customFormat="1" ht="26.25" customHeight="1">
      <c r="A11" s="56">
        <v>4</v>
      </c>
      <c r="B11" s="57" t="s">
        <v>30</v>
      </c>
      <c r="C11" s="58" t="s">
        <v>31</v>
      </c>
      <c r="D11" s="59" t="s">
        <v>32</v>
      </c>
      <c r="E11" s="60" t="s">
        <v>22</v>
      </c>
      <c r="F11" s="61">
        <v>106</v>
      </c>
      <c r="G11" s="62"/>
      <c r="H11" s="62"/>
      <c r="I11" s="62"/>
      <c r="J11" s="62"/>
      <c r="K11" s="62"/>
      <c r="L11" s="62"/>
      <c r="M11" s="63">
        <v>3</v>
      </c>
      <c r="N11" s="64">
        <f t="shared" si="0"/>
        <v>318</v>
      </c>
      <c r="O11" s="70"/>
      <c r="Q11" s="71"/>
      <c r="W11" s="55"/>
    </row>
    <row r="12" spans="1:23" s="2" customFormat="1" ht="26.25" customHeight="1">
      <c r="A12" s="56">
        <v>5</v>
      </c>
      <c r="B12" s="57" t="s">
        <v>33</v>
      </c>
      <c r="C12" s="58" t="s">
        <v>34</v>
      </c>
      <c r="D12" s="59" t="s">
        <v>35</v>
      </c>
      <c r="E12" s="60" t="s">
        <v>22</v>
      </c>
      <c r="F12" s="61">
        <v>196</v>
      </c>
      <c r="G12" s="62"/>
      <c r="H12" s="62"/>
      <c r="I12" s="62"/>
      <c r="J12" s="62"/>
      <c r="K12" s="62"/>
      <c r="L12" s="62"/>
      <c r="M12" s="63">
        <v>20</v>
      </c>
      <c r="N12" s="64">
        <f t="shared" si="0"/>
        <v>3920</v>
      </c>
      <c r="O12" s="70"/>
      <c r="Q12" s="71"/>
      <c r="W12" s="55"/>
    </row>
    <row r="13" spans="1:23" s="2" customFormat="1" ht="26.25" customHeight="1">
      <c r="A13" s="56">
        <v>6</v>
      </c>
      <c r="B13" s="57" t="s">
        <v>36</v>
      </c>
      <c r="C13" s="58" t="s">
        <v>37</v>
      </c>
      <c r="D13" s="59" t="s">
        <v>38</v>
      </c>
      <c r="E13" s="60" t="s">
        <v>26</v>
      </c>
      <c r="F13" s="61">
        <v>9</v>
      </c>
      <c r="G13" s="62"/>
      <c r="H13" s="62"/>
      <c r="I13" s="62"/>
      <c r="J13" s="62"/>
      <c r="K13" s="62"/>
      <c r="L13" s="62"/>
      <c r="M13" s="63">
        <v>140</v>
      </c>
      <c r="N13" s="64">
        <f t="shared" si="0"/>
        <v>1260</v>
      </c>
      <c r="O13" s="70"/>
      <c r="Q13" s="71"/>
      <c r="W13" s="55"/>
    </row>
    <row r="14" spans="1:23" s="2" customFormat="1" ht="26.25" customHeight="1">
      <c r="A14" s="56">
        <v>7</v>
      </c>
      <c r="B14" s="57" t="s">
        <v>39</v>
      </c>
      <c r="C14" s="58" t="s">
        <v>40</v>
      </c>
      <c r="D14" s="59" t="s">
        <v>41</v>
      </c>
      <c r="E14" s="60" t="s">
        <v>26</v>
      </c>
      <c r="F14" s="61">
        <v>16.8</v>
      </c>
      <c r="G14" s="62"/>
      <c r="H14" s="62"/>
      <c r="I14" s="62"/>
      <c r="J14" s="62"/>
      <c r="K14" s="62"/>
      <c r="L14" s="62"/>
      <c r="M14" s="63">
        <v>150</v>
      </c>
      <c r="N14" s="64">
        <f t="shared" si="0"/>
        <v>2520</v>
      </c>
      <c r="O14" s="70"/>
      <c r="W14" s="55"/>
    </row>
    <row r="15" spans="1:23" s="2" customFormat="1" ht="12">
      <c r="A15" s="56">
        <v>8</v>
      </c>
      <c r="B15" s="72" t="s">
        <v>42</v>
      </c>
      <c r="C15" s="73" t="s">
        <v>43</v>
      </c>
      <c r="D15" s="74" t="s">
        <v>44</v>
      </c>
      <c r="E15" s="75" t="s">
        <v>26</v>
      </c>
      <c r="F15" s="61">
        <v>22.5</v>
      </c>
      <c r="G15" s="62"/>
      <c r="H15" s="62"/>
      <c r="I15" s="62"/>
      <c r="J15" s="62"/>
      <c r="K15" s="62"/>
      <c r="L15" s="62"/>
      <c r="M15" s="63">
        <v>450</v>
      </c>
      <c r="N15" s="64">
        <f t="shared" si="0"/>
        <v>10125</v>
      </c>
      <c r="O15" s="70"/>
      <c r="W15" s="55"/>
    </row>
    <row r="16" spans="1:23" s="2" customFormat="1" ht="36">
      <c r="A16" s="56">
        <v>9</v>
      </c>
      <c r="B16" s="57" t="s">
        <v>45</v>
      </c>
      <c r="C16" s="58" t="s">
        <v>46</v>
      </c>
      <c r="D16" s="59" t="s">
        <v>47</v>
      </c>
      <c r="E16" s="60" t="s">
        <v>48</v>
      </c>
      <c r="F16" s="76">
        <v>45</v>
      </c>
      <c r="G16" s="62"/>
      <c r="H16" s="62"/>
      <c r="I16" s="62"/>
      <c r="J16" s="62"/>
      <c r="K16" s="62"/>
      <c r="L16" s="62"/>
      <c r="M16" s="63">
        <v>50</v>
      </c>
      <c r="N16" s="64">
        <f t="shared" si="0"/>
        <v>2250</v>
      </c>
      <c r="O16" s="70"/>
      <c r="W16" s="55"/>
    </row>
    <row r="17" spans="1:23" s="2" customFormat="1" ht="26.25" customHeight="1">
      <c r="A17" s="56">
        <v>10</v>
      </c>
      <c r="B17" s="77" t="s">
        <v>49</v>
      </c>
      <c r="C17" s="78" t="s">
        <v>50</v>
      </c>
      <c r="D17" s="79" t="s">
        <v>51</v>
      </c>
      <c r="E17" s="77" t="s">
        <v>52</v>
      </c>
      <c r="F17" s="80">
        <v>490</v>
      </c>
      <c r="G17" s="62"/>
      <c r="H17" s="62"/>
      <c r="I17" s="62"/>
      <c r="J17" s="62"/>
      <c r="K17" s="62"/>
      <c r="L17" s="62"/>
      <c r="M17" s="63">
        <v>5</v>
      </c>
      <c r="N17" s="64">
        <f t="shared" si="0"/>
        <v>2450</v>
      </c>
      <c r="O17" s="70"/>
      <c r="W17" s="55"/>
    </row>
    <row r="18" spans="1:23" s="2" customFormat="1" ht="26.25" customHeight="1">
      <c r="A18" s="56">
        <v>11</v>
      </c>
      <c r="B18" s="81" t="s">
        <v>53</v>
      </c>
      <c r="C18" s="82" t="s">
        <v>54</v>
      </c>
      <c r="D18" s="83" t="s">
        <v>55</v>
      </c>
      <c r="E18" s="84" t="s">
        <v>56</v>
      </c>
      <c r="F18" s="85">
        <v>0.45</v>
      </c>
      <c r="G18" s="86"/>
      <c r="H18" s="86"/>
      <c r="I18" s="86"/>
      <c r="J18" s="86"/>
      <c r="K18" s="86"/>
      <c r="L18" s="86"/>
      <c r="M18" s="86">
        <v>250</v>
      </c>
      <c r="N18" s="64">
        <f t="shared" si="0"/>
        <v>112.5</v>
      </c>
      <c r="O18" s="70"/>
      <c r="W18" s="55"/>
    </row>
    <row r="19" spans="1:23" s="2" customFormat="1" ht="36">
      <c r="A19" s="56">
        <v>12</v>
      </c>
      <c r="B19" s="83" t="s">
        <v>57</v>
      </c>
      <c r="C19" s="82" t="s">
        <v>58</v>
      </c>
      <c r="D19" s="83" t="s">
        <v>59</v>
      </c>
      <c r="E19" s="84" t="s">
        <v>56</v>
      </c>
      <c r="F19" s="87">
        <v>7.7</v>
      </c>
      <c r="G19" s="62"/>
      <c r="H19" s="62"/>
      <c r="I19" s="62"/>
      <c r="J19" s="62"/>
      <c r="K19" s="62"/>
      <c r="L19" s="62"/>
      <c r="M19" s="63">
        <v>250</v>
      </c>
      <c r="N19" s="64">
        <f t="shared" si="0"/>
        <v>1925</v>
      </c>
      <c r="O19" s="70"/>
      <c r="W19" s="55"/>
    </row>
    <row r="20" spans="1:23" s="2" customFormat="1" ht="26.25" customHeight="1">
      <c r="A20" s="56">
        <v>13</v>
      </c>
      <c r="B20" s="57" t="s">
        <v>60</v>
      </c>
      <c r="C20" s="58" t="s">
        <v>61</v>
      </c>
      <c r="D20" s="59" t="s">
        <v>62</v>
      </c>
      <c r="E20" s="60" t="s">
        <v>26</v>
      </c>
      <c r="F20" s="76">
        <v>67.5</v>
      </c>
      <c r="G20" s="62"/>
      <c r="H20" s="62"/>
      <c r="I20" s="62"/>
      <c r="J20" s="62"/>
      <c r="K20" s="62"/>
      <c r="L20" s="62"/>
      <c r="M20" s="63">
        <v>20</v>
      </c>
      <c r="N20" s="64">
        <f t="shared" si="0"/>
        <v>1350</v>
      </c>
      <c r="O20" s="70"/>
      <c r="W20" s="55"/>
    </row>
    <row r="21" spans="1:14" s="2" customFormat="1" ht="21" customHeight="1">
      <c r="A21" s="88"/>
      <c r="B21" s="89"/>
      <c r="C21" s="90"/>
      <c r="D21" s="91"/>
      <c r="E21" s="92" t="s">
        <v>63</v>
      </c>
      <c r="F21" s="92"/>
      <c r="G21" s="92"/>
      <c r="H21" s="92"/>
      <c r="I21" s="92"/>
      <c r="J21" s="92"/>
      <c r="K21" s="92"/>
      <c r="L21" s="92"/>
      <c r="M21" s="92"/>
      <c r="N21" s="92">
        <f>SUM(N8:N20)</f>
        <v>30729</v>
      </c>
    </row>
    <row r="22" spans="1:14" s="2" customFormat="1" ht="16.5" customHeight="1">
      <c r="A22" s="93" t="s">
        <v>64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>
        <f>N21*0.18</f>
        <v>5531.219999999999</v>
      </c>
    </row>
    <row r="23" spans="1:14" ht="14.25" customHeight="1">
      <c r="A23" s="95" t="s">
        <v>65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4">
        <f>SUM(N21:N22)</f>
        <v>36260.22</v>
      </c>
    </row>
    <row r="24" spans="1:14" ht="16.5" customHeight="1">
      <c r="A24" s="93" t="s">
        <v>66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>
        <f>N23*0.15</f>
        <v>5439.03</v>
      </c>
    </row>
    <row r="25" spans="1:14" ht="15" customHeight="1">
      <c r="A25" s="93" t="s">
        <v>65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4">
        <f>SUM(N23:N24)</f>
        <v>41699.25</v>
      </c>
    </row>
    <row r="26" spans="1:16" ht="17.25" customHeight="1">
      <c r="A26" s="93" t="s">
        <v>67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>
        <v>236.23</v>
      </c>
      <c r="P26" s="9"/>
    </row>
    <row r="27" spans="1:19" ht="15" customHeight="1">
      <c r="A27" s="93" t="s">
        <v>65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>
        <f>SUM(N25:N26)</f>
        <v>41935.48</v>
      </c>
      <c r="P27" s="9"/>
      <c r="Q27" s="9"/>
      <c r="S27" s="4"/>
    </row>
    <row r="28" spans="1:19" ht="15.75" customHeight="1">
      <c r="A28" s="93" t="s">
        <v>68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6">
        <f>N27*0.24</f>
        <v>10064.52</v>
      </c>
      <c r="Q28" s="9"/>
      <c r="S28" s="4"/>
    </row>
    <row r="29" spans="1:17" ht="15.75" customHeight="1">
      <c r="A29" s="93" t="s">
        <v>69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7">
        <f>SUM(N27:N28)</f>
        <v>52000</v>
      </c>
      <c r="P29" s="9"/>
      <c r="Q29" s="9"/>
    </row>
    <row r="30" spans="1:17" ht="12">
      <c r="A30" s="98"/>
      <c r="B30" s="99"/>
      <c r="C30" s="100"/>
      <c r="D30" s="101"/>
      <c r="E30" s="99"/>
      <c r="F30" s="102"/>
      <c r="G30" s="103"/>
      <c r="H30" s="103"/>
      <c r="I30" s="103"/>
      <c r="J30" s="103"/>
      <c r="K30" s="103"/>
      <c r="L30" s="103"/>
      <c r="M30" s="104"/>
      <c r="N30" s="105"/>
      <c r="Q30" s="9"/>
    </row>
    <row r="31" spans="1:14" ht="12.75" customHeight="1">
      <c r="A31" s="106"/>
      <c r="B31" s="107"/>
      <c r="C31" s="108" t="s">
        <v>70</v>
      </c>
      <c r="D31" s="109"/>
      <c r="E31" s="110" t="s">
        <v>71</v>
      </c>
      <c r="F31" s="110"/>
      <c r="G31" s="110"/>
      <c r="H31" s="110"/>
      <c r="I31" s="110"/>
      <c r="J31" s="110"/>
      <c r="K31" s="110"/>
      <c r="L31" s="110"/>
      <c r="M31" s="110"/>
      <c r="N31" s="111"/>
    </row>
    <row r="32" spans="1:14" ht="12.75">
      <c r="A32" s="106"/>
      <c r="B32" s="99"/>
      <c r="C32" s="108" t="s">
        <v>72</v>
      </c>
      <c r="D32" s="112"/>
      <c r="E32" s="110">
        <f>C31</f>
        <v>0</v>
      </c>
      <c r="F32" s="110"/>
      <c r="G32" s="110"/>
      <c r="H32" s="110"/>
      <c r="I32" s="110"/>
      <c r="J32" s="110"/>
      <c r="K32" s="110"/>
      <c r="L32" s="110"/>
      <c r="M32" s="110"/>
      <c r="N32" s="113"/>
    </row>
    <row r="33" spans="1:14" ht="12.75">
      <c r="A33" s="106"/>
      <c r="B33" s="114"/>
      <c r="C33" s="108"/>
      <c r="D33" s="112"/>
      <c r="E33" s="112"/>
      <c r="F33" s="110" t="s">
        <v>73</v>
      </c>
      <c r="G33" s="112"/>
      <c r="H33" s="112"/>
      <c r="I33" s="112"/>
      <c r="J33" s="112"/>
      <c r="K33" s="112"/>
      <c r="L33" s="112"/>
      <c r="M33" s="115"/>
      <c r="N33" s="113"/>
    </row>
    <row r="34" spans="1:14" ht="12">
      <c r="A34" s="106"/>
      <c r="B34" s="114"/>
      <c r="C34" s="116"/>
      <c r="D34" s="117"/>
      <c r="E34" s="108"/>
      <c r="F34" s="118"/>
      <c r="G34" s="119"/>
      <c r="H34" s="119"/>
      <c r="I34" s="119"/>
      <c r="J34" s="119"/>
      <c r="K34" s="119"/>
      <c r="L34" s="119"/>
      <c r="M34" s="120"/>
      <c r="N34" s="121"/>
    </row>
    <row r="35" spans="1:14" ht="12">
      <c r="A35" s="106"/>
      <c r="B35" s="114"/>
      <c r="C35" s="90"/>
      <c r="D35" s="117"/>
      <c r="E35" s="108"/>
      <c r="F35" s="118"/>
      <c r="G35" s="119"/>
      <c r="H35" s="119"/>
      <c r="I35" s="119"/>
      <c r="J35" s="119"/>
      <c r="K35" s="119"/>
      <c r="L35" s="119"/>
      <c r="M35" s="120"/>
      <c r="N35" s="121"/>
    </row>
    <row r="36" spans="1:16" ht="12">
      <c r="A36" s="106"/>
      <c r="B36" s="114"/>
      <c r="C36" s="110" t="s">
        <v>74</v>
      </c>
      <c r="D36" s="117" t="s">
        <v>75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P36" s="9"/>
    </row>
    <row r="37" spans="1:14" ht="12">
      <c r="A37" s="106"/>
      <c r="B37" s="99"/>
      <c r="C37" s="108" t="s">
        <v>76</v>
      </c>
      <c r="D37" s="117" t="s">
        <v>77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</row>
    <row r="38" spans="1:14" ht="12.75">
      <c r="A38" s="106"/>
      <c r="B38" s="99"/>
      <c r="C38" s="122"/>
      <c r="D38" s="117"/>
      <c r="E38" s="108"/>
      <c r="F38" s="123"/>
      <c r="G38" s="124"/>
      <c r="H38" s="124"/>
      <c r="I38" s="124"/>
      <c r="J38" s="124"/>
      <c r="K38" s="124"/>
      <c r="L38" s="124"/>
      <c r="M38" s="125"/>
      <c r="N38" s="126"/>
    </row>
    <row r="39" spans="1:14" ht="12.75">
      <c r="A39" s="106"/>
      <c r="B39" s="99"/>
      <c r="C39" s="127"/>
      <c r="D39" s="117"/>
      <c r="E39" s="108"/>
      <c r="F39" s="123"/>
      <c r="G39" s="124"/>
      <c r="H39" s="124"/>
      <c r="I39" s="124"/>
      <c r="J39" s="124"/>
      <c r="K39" s="124"/>
      <c r="L39" s="124"/>
      <c r="M39" s="125"/>
      <c r="N39" s="126"/>
    </row>
    <row r="40" spans="1:16" ht="12.75">
      <c r="A40" s="106"/>
      <c r="B40" s="99"/>
      <c r="C40" s="127"/>
      <c r="D40" s="117"/>
      <c r="E40" s="108"/>
      <c r="F40" s="118"/>
      <c r="G40" s="128"/>
      <c r="H40" s="128"/>
      <c r="I40" s="128"/>
      <c r="J40" s="128"/>
      <c r="K40" s="128"/>
      <c r="L40" s="128"/>
      <c r="M40" s="120"/>
      <c r="N40" s="126"/>
      <c r="P40" s="9"/>
    </row>
    <row r="41" spans="1:15" ht="12">
      <c r="A41" s="106"/>
      <c r="B41" s="107"/>
      <c r="C41" s="110"/>
      <c r="D41" s="129"/>
      <c r="E41" s="108"/>
      <c r="F41" s="118"/>
      <c r="G41" s="130"/>
      <c r="H41" s="131"/>
      <c r="I41" s="132"/>
      <c r="J41" s="133"/>
      <c r="K41" s="133"/>
      <c r="L41" s="133"/>
      <c r="M41" s="120"/>
      <c r="N41" s="121"/>
      <c r="O41" s="9"/>
    </row>
    <row r="42" spans="1:14" ht="12">
      <c r="A42" s="106"/>
      <c r="B42" s="107"/>
      <c r="C42" s="110"/>
      <c r="D42" s="129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3:14" ht="12">
      <c r="C43" s="134"/>
      <c r="D43" s="135"/>
      <c r="E43" s="136"/>
      <c r="F43" s="137"/>
      <c r="G43" s="138"/>
      <c r="H43" s="139"/>
      <c r="I43" s="22"/>
      <c r="J43" s="140"/>
      <c r="K43" s="140"/>
      <c r="L43" s="140"/>
      <c r="M43" s="24"/>
      <c r="N43" s="25"/>
    </row>
    <row r="44" spans="3:14" ht="12">
      <c r="C44" s="141"/>
      <c r="D44" s="135"/>
      <c r="E44" s="136"/>
      <c r="F44" s="137"/>
      <c r="G44" s="138"/>
      <c r="H44" s="139"/>
      <c r="I44" s="22"/>
      <c r="J44" s="140"/>
      <c r="K44" s="140"/>
      <c r="L44" s="140"/>
      <c r="M44" s="24"/>
      <c r="N44" s="25"/>
    </row>
    <row r="45" spans="3:14" ht="12">
      <c r="C45" s="142"/>
      <c r="D45" s="135"/>
      <c r="E45" s="141"/>
      <c r="F45" s="141"/>
      <c r="G45" s="141"/>
      <c r="H45" s="141"/>
      <c r="I45" s="141"/>
      <c r="J45" s="141"/>
      <c r="K45" s="141"/>
      <c r="L45" s="141"/>
      <c r="M45" s="141"/>
      <c r="N45" s="141"/>
    </row>
    <row r="46" spans="3:14" ht="12.75">
      <c r="C46" s="142"/>
      <c r="D46" s="135"/>
      <c r="E46" s="143"/>
      <c r="F46" s="137"/>
      <c r="G46" s="138"/>
      <c r="H46" s="139"/>
      <c r="I46" s="22"/>
      <c r="J46" s="140"/>
      <c r="K46" s="140"/>
      <c r="L46" s="140"/>
      <c r="M46" s="24"/>
      <c r="N46" s="25"/>
    </row>
    <row r="47" spans="3:14" ht="12">
      <c r="C47" s="142"/>
      <c r="D47" s="135"/>
      <c r="F47" s="137"/>
      <c r="G47" s="138"/>
      <c r="H47" s="139"/>
      <c r="I47" s="22"/>
      <c r="J47" s="140"/>
      <c r="K47" s="140"/>
      <c r="L47" s="140"/>
      <c r="M47" s="24"/>
      <c r="N47" s="25"/>
    </row>
    <row r="48" spans="6:14" ht="12">
      <c r="F48" s="137"/>
      <c r="G48" s="138"/>
      <c r="H48" s="139"/>
      <c r="I48" s="22"/>
      <c r="J48" s="140"/>
      <c r="K48" s="140"/>
      <c r="L48" s="140"/>
      <c r="M48" s="24"/>
      <c r="N48" s="25"/>
    </row>
    <row r="49" spans="3:14" ht="12">
      <c r="C49" s="141"/>
      <c r="D49" s="135"/>
      <c r="E49" s="136"/>
      <c r="F49" s="137"/>
      <c r="G49" s="138"/>
      <c r="H49" s="139"/>
      <c r="I49" s="22"/>
      <c r="J49" s="140"/>
      <c r="K49" s="140"/>
      <c r="L49" s="140"/>
      <c r="M49" s="24"/>
      <c r="N49" s="25"/>
    </row>
    <row r="50" spans="3:14" ht="12">
      <c r="C50" s="141"/>
      <c r="D50" s="135"/>
      <c r="E50" s="136"/>
      <c r="F50" s="137"/>
      <c r="G50" s="138"/>
      <c r="H50" s="139"/>
      <c r="I50" s="22"/>
      <c r="J50" s="140"/>
      <c r="K50" s="140"/>
      <c r="L50" s="140"/>
      <c r="M50" s="24"/>
      <c r="N50" s="25"/>
    </row>
    <row r="51" spans="3:14" ht="12">
      <c r="C51" s="144"/>
      <c r="D51" s="135"/>
      <c r="E51" s="136"/>
      <c r="F51" s="137"/>
      <c r="G51" s="138"/>
      <c r="H51" s="139"/>
      <c r="I51" s="22"/>
      <c r="J51" s="140"/>
      <c r="K51" s="140"/>
      <c r="L51" s="140"/>
      <c r="M51" s="24"/>
      <c r="N51" s="25"/>
    </row>
    <row r="52" spans="3:14" ht="12">
      <c r="C52" s="144"/>
      <c r="D52" s="135"/>
      <c r="E52" s="136"/>
      <c r="F52" s="137"/>
      <c r="G52" s="138"/>
      <c r="H52" s="139"/>
      <c r="I52" s="22"/>
      <c r="J52" s="140"/>
      <c r="K52" s="140"/>
      <c r="L52" s="140"/>
      <c r="M52" s="24"/>
      <c r="N52" s="25"/>
    </row>
    <row r="53" spans="3:14" ht="12">
      <c r="C53" s="145"/>
      <c r="D53" s="146"/>
      <c r="E53" s="147"/>
      <c r="F53" s="137"/>
      <c r="G53" s="138"/>
      <c r="H53" s="139"/>
      <c r="I53" s="22"/>
      <c r="J53" s="140"/>
      <c r="K53" s="140"/>
      <c r="L53" s="140"/>
      <c r="M53" s="24"/>
      <c r="N53" s="25"/>
    </row>
    <row r="54" spans="3:5" ht="12.75">
      <c r="C54" s="148" t="s">
        <v>78</v>
      </c>
      <c r="D54" s="146"/>
      <c r="E54" s="149"/>
    </row>
  </sheetData>
  <sheetProtection selectLockedCells="1" selectUnlockedCells="1"/>
  <mergeCells count="25">
    <mergeCell ref="A1:C2"/>
    <mergeCell ref="D1:N1"/>
    <mergeCell ref="C3:F3"/>
    <mergeCell ref="A5:A6"/>
    <mergeCell ref="B5:B6"/>
    <mergeCell ref="C5:C6"/>
    <mergeCell ref="E5:E6"/>
    <mergeCell ref="F5:F6"/>
    <mergeCell ref="M5:M6"/>
    <mergeCell ref="A7:N7"/>
    <mergeCell ref="E21:M21"/>
    <mergeCell ref="A22:M22"/>
    <mergeCell ref="A23:M23"/>
    <mergeCell ref="A24:M24"/>
    <mergeCell ref="A25:M25"/>
    <mergeCell ref="A26:M26"/>
    <mergeCell ref="A27:M27"/>
    <mergeCell ref="A28:M28"/>
    <mergeCell ref="A29:M29"/>
    <mergeCell ref="E31:M31"/>
    <mergeCell ref="E32:M32"/>
    <mergeCell ref="D36:N36"/>
    <mergeCell ref="D37:N37"/>
    <mergeCell ref="E42:N42"/>
    <mergeCell ref="E45:N45"/>
  </mergeCells>
  <printOptions gridLines="1"/>
  <pageMargins left="0.39375" right="0.3541666666666667" top="0.15763888888888888" bottom="0.2361111111111111" header="0.5118055555555555" footer="0.2361111111111111"/>
  <pageSetup firstPageNumber="1" useFirstPageNumber="1" horizontalDpi="300" verticalDpi="300" orientation="portrait" paperSize="9" scale="96"/>
  <headerFooter alignWithMargins="0">
    <oddFooter>&amp;CΣελίδα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Noussis</dc:creator>
  <cp:keywords/>
  <dc:description/>
  <cp:lastModifiedBy/>
  <cp:lastPrinted>2017-12-08T11:36:34Z</cp:lastPrinted>
  <dcterms:created xsi:type="dcterms:W3CDTF">2000-02-08T12:55:23Z</dcterms:created>
  <dcterms:modified xsi:type="dcterms:W3CDTF">2017-12-08T11:37:00Z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1447385439</vt:i4>
  </property>
  <property fmtid="{D5CDD505-2E9C-101B-9397-08002B2CF9AE}" pid="3" name="_AuthorEmail">
    <vt:lpwstr>gtsiknias@egnatia.gr</vt:lpwstr>
  </property>
  <property fmtid="{D5CDD505-2E9C-101B-9397-08002B2CF9AE}" pid="4" name="_AuthorEmailDisplayName">
    <vt:lpwstr>George Tsiknias</vt:lpwstr>
  </property>
</Properties>
</file>