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0"/>
  </bookViews>
  <sheets>
    <sheet name="ΕΞΩΦΥΛΛΟ" sheetId="1" r:id="rId1"/>
    <sheet name="προμετρηση" sheetId="2" r:id="rId2"/>
    <sheet name="ΠΡΟΥΠΟΛΟΓΙΣΜΟΣ " sheetId="3" r:id="rId3"/>
    <sheet name="φάκελος έργου" sheetId="4" r:id="rId4"/>
  </sheets>
  <externalReferences>
    <externalReference r:id="rId7"/>
    <externalReference r:id="rId8"/>
    <externalReference r:id="rId9"/>
  </externalReferences>
  <definedNames>
    <definedName name="_xlnm._FilterDatabase" localSheetId="2" hidden="1">'ΠΡΟΥΠΟΛΟΓΙΣΜΟΣ '!$A$11:$X$40</definedName>
    <definedName name="_xlnm.Print_Area" localSheetId="0">'ΕΞΩΦΥΛΛΟ'!$A$1:$I$64</definedName>
    <definedName name="_xlnm.Print_Area" localSheetId="1">'προμετρηση'!$A$1:$K$78</definedName>
    <definedName name="_xlnm.Print_Area" localSheetId="2">'ΠΡΟΥΠΟΛΟΓΙΣΜΟΣ '!$A$1:$X$34</definedName>
    <definedName name="_xlnm.Print_Area" localSheetId="3">'φάκελος έργου'!$A$1:$K$47</definedName>
    <definedName name="_xlnm.Print_Titles" localSheetId="2">'ΠΡΟΥΠΟΛΟΓΙΣΜΟΣ '!$9:$10</definedName>
  </definedNames>
  <calcPr fullCalcOnLoad="1"/>
</workbook>
</file>

<file path=xl/sharedStrings.xml><?xml version="1.0" encoding="utf-8"?>
<sst xmlns="http://schemas.openxmlformats.org/spreadsheetml/2006/main" count="224" uniqueCount="189">
  <si>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</si>
  <si>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</si>
  <si>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</si>
  <si>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</si>
  <si>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</si>
  <si>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</si>
  <si>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</si>
  <si>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Αριθμός μελέτης</t>
  </si>
  <si>
    <t>ΦΑΚΕΛΛΟΣ     ΕΡΓΟΥ</t>
  </si>
  <si>
    <t>Τρόπος εκτέλεσης</t>
  </si>
  <si>
    <t>Προυπ. μελέτης</t>
  </si>
  <si>
    <t>Ανάδοχος</t>
  </si>
  <si>
    <t>Εκπτωση</t>
  </si>
  <si>
    <t>Ημερομ. δημοπρατ.</t>
  </si>
  <si>
    <t>Εγκρ. δημοπράτησ.</t>
  </si>
  <si>
    <t>Ποσο 1ου Α.Π.</t>
  </si>
  <si>
    <t>Ποσο 2ου Α.Π.</t>
  </si>
  <si>
    <t>Ποσο 3ου Α.Π.</t>
  </si>
  <si>
    <t>Αριθ. Εγκ. 1ου Α.Π.</t>
  </si>
  <si>
    <t>Αριθ. Εγκ. 2ου Α.Π.</t>
  </si>
  <si>
    <t>Αριθ. Εγκ. 3ου Α.Π.</t>
  </si>
  <si>
    <t>Προθεσ. Περαιωσης</t>
  </si>
  <si>
    <t>Ποσό συμφωνητικ.</t>
  </si>
  <si>
    <t>Ημερομ. Συμφων.</t>
  </si>
  <si>
    <t>ΠΡΟΫΠΟΛΟΓΙΣΜΟΣ</t>
  </si>
  <si>
    <t xml:space="preserve">ΔΕΛΤΙΟ ΠΡΟΜΕΤΡΗΣΗΣ </t>
  </si>
  <si>
    <t>ΠΕΡΙΕΧΟΜΕΝΑ</t>
  </si>
  <si>
    <t>ΑΡΙΘΜΟΣ ΜΕΛΕΤΗΣ</t>
  </si>
  <si>
    <t>ΥΠΑΡΧΟΥΣΑ ΠΙΣΤΩΣΗ</t>
  </si>
  <si>
    <t>Τεχνική έκθεση</t>
  </si>
  <si>
    <t>Προυπολογισμός μελέτης</t>
  </si>
  <si>
    <t>Τιμολόγιο μελέτης</t>
  </si>
  <si>
    <t>ΔΗΜΟΤΙΚΗ ΕΝΟΤΗΤΑ</t>
  </si>
  <si>
    <t>ΔΙΕΥΘΥΝΣΗ ΤΕΧΝΙΚΩΝ ΥΠΗΡΕΣΙΩΝ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</si>
  <si>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</si>
  <si>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</si>
  <si>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</si>
  <si>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</si>
  <si>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</si>
  <si>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</si>
  <si>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</si>
  <si>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</si>
  <si>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</si>
  <si>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</si>
  <si>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</si>
  <si>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</si>
  <si>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</si>
  <si>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</si>
  <si>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</si>
  <si>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</si>
  <si>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</si>
  <si>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</si>
  <si>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</si>
  <si>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</si>
  <si>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</si>
  <si>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</si>
  <si>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</si>
  <si>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</si>
  <si>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</si>
  <si>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ΕΙΔΟΣ ΕΡΓΑΣΙΑΣ</t>
  </si>
  <si>
    <t xml:space="preserve">Ο Συντάκτης </t>
  </si>
  <si>
    <t>Β</t>
  </si>
  <si>
    <t>ΝΟΜΟΣ ΓΡΕΒΕΝΩΝ</t>
  </si>
  <si>
    <t>ΔΗΜΟΣ ΓΡΕΒΕΝΩΝ</t>
  </si>
  <si>
    <t>Δ/ΝΣΗ ΤΕΧΝΙΚΩΝ ΥΠΗΡΕΣΙΩΝ</t>
  </si>
  <si>
    <t>ΦΑΥ ΣΑΥ</t>
  </si>
  <si>
    <t>σελιδα 1</t>
  </si>
  <si>
    <t>ΚΑΡΑΓΙΑΝΝΗΣ Γ. ΝΙΚΟΛΑΟΣ</t>
  </si>
  <si>
    <t xml:space="preserve">Αναθεώρηση </t>
  </si>
  <si>
    <t>ΓΡΕΒΕΝΩΝ</t>
  </si>
  <si>
    <t>ΕΠΙΒΛΕΠΩΝ</t>
  </si>
  <si>
    <t>ΧΡΗΣΗ</t>
  </si>
  <si>
    <t>Αριθμ. Αποφασης</t>
  </si>
  <si>
    <t>Περιλ. Διακύρηξης αρ.</t>
  </si>
  <si>
    <t>Απόφαση Οι. Ε.</t>
  </si>
  <si>
    <t>Βασ. Εγγυητ. Επιστ.</t>
  </si>
  <si>
    <t>Νεα ημερ. Περάτωσης</t>
  </si>
  <si>
    <t>Αριθμ. Αποφ. Δ.Σ</t>
  </si>
  <si>
    <t>Δ</t>
  </si>
  <si>
    <t>Γ</t>
  </si>
  <si>
    <t>Ε</t>
  </si>
  <si>
    <t>Αποφ. Συγκρ. Επ. Παρ.</t>
  </si>
  <si>
    <t>Αποφ.εγκρ.πρ.οριστικης</t>
  </si>
  <si>
    <t xml:space="preserve">Ημερ.τελικης επιμετρ. </t>
  </si>
  <si>
    <t>Ημερ. Οριστ. Παραλ.</t>
  </si>
  <si>
    <t xml:space="preserve">Αποφ. Δ.Σ.Οριστ. παραλ </t>
  </si>
  <si>
    <t>ΧΡΗΜΑΤΟΔΟΤΗΣΗ</t>
  </si>
  <si>
    <t>ΠΡΟΓΡΑΜΜΑ</t>
  </si>
  <si>
    <t>ΠΟΣΟ</t>
  </si>
  <si>
    <t>Κ.Α</t>
  </si>
  <si>
    <t>ΠΛΗΡΩΜΕΣ</t>
  </si>
  <si>
    <t>Λογ/μος  χρημ. Εντ</t>
  </si>
  <si>
    <t>ποσό</t>
  </si>
  <si>
    <t>ΓΕΝΙΚΟ ΚΟΣΤΟΣ</t>
  </si>
  <si>
    <t>ΥΠΟΛΟΙΠΟ</t>
  </si>
  <si>
    <t>με ΦΠΑ</t>
  </si>
  <si>
    <t>Αριθμ. Έργου</t>
  </si>
  <si>
    <t>Ημερομηνία</t>
  </si>
  <si>
    <t>1ος Λογαριασμός</t>
  </si>
  <si>
    <t>2ος Λογαριασμός</t>
  </si>
  <si>
    <t>3ος Λογαριασμός</t>
  </si>
  <si>
    <t>4ος Λογαριασμός</t>
  </si>
  <si>
    <t>5ος Λογαριασμός</t>
  </si>
  <si>
    <t>Ημερομ. Περαίωσης</t>
  </si>
  <si>
    <t>6ος Λογαριασμός</t>
  </si>
  <si>
    <t>7ος Λογαριασμός</t>
  </si>
  <si>
    <t>8ος Λογαριασμος</t>
  </si>
  <si>
    <t>9ος Λογαριασμος</t>
  </si>
  <si>
    <t>Αριθμ.Πρωτ.&amp;Περαιωσης</t>
  </si>
  <si>
    <t>Χρονοδιάγραμμα</t>
  </si>
  <si>
    <t>Ανάρτηση Πινακίδας</t>
  </si>
  <si>
    <t>Φωτο εγκατάστασης</t>
  </si>
  <si>
    <t>Αναφορά Περατώσεως</t>
  </si>
  <si>
    <t>σύνολο 3</t>
  </si>
  <si>
    <t>ΝΓΚ</t>
  </si>
  <si>
    <t>ΔΗΜΟΠΡΑΣΙΑ</t>
  </si>
  <si>
    <r>
      <t>m</t>
    </r>
    <r>
      <rPr>
        <vertAlign val="superscript"/>
        <sz val="8"/>
        <rFont val="Tahoma"/>
        <family val="2"/>
      </rPr>
      <t>2</t>
    </r>
  </si>
  <si>
    <t>Δ-3</t>
  </si>
  <si>
    <t>Ασφαλτική προεπάλειψη</t>
  </si>
  <si>
    <t>ΟΔΟ-4110</t>
  </si>
  <si>
    <t>Δ-4</t>
  </si>
  <si>
    <t>Ασφαλτική συγκολλητική επάλειψη</t>
  </si>
  <si>
    <t>ΟΔΟ-4120</t>
  </si>
  <si>
    <t>Δ-6</t>
  </si>
  <si>
    <t>ΟΔΟ-4421.Β</t>
  </si>
  <si>
    <t>ton</t>
  </si>
  <si>
    <t>Δ-8.1</t>
  </si>
  <si>
    <t>Συγγραφή Υποχρεώσεων</t>
  </si>
  <si>
    <t>24 ΜΗΝΕΣ</t>
  </si>
  <si>
    <t>m</t>
  </si>
  <si>
    <t>ΣΥΝΟΛΟ Α ΟΜΑΔΑΣ</t>
  </si>
  <si>
    <t>Γ-1</t>
  </si>
  <si>
    <t>Υπόβαση οδοστρωσίας</t>
  </si>
  <si>
    <t>Γ-1.2</t>
  </si>
  <si>
    <t>Υπόβαση πάχους 0,10 m (Π.Τ.Π. Ο-150)</t>
  </si>
  <si>
    <t>ΟΔΟ-3111.Β</t>
  </si>
  <si>
    <t>Γ-2</t>
  </si>
  <si>
    <t>Βάση οδοστρωσίας</t>
  </si>
  <si>
    <t>ΟΔΟ-3211.Β</t>
  </si>
  <si>
    <t>Γ-2.2</t>
  </si>
  <si>
    <t xml:space="preserve">Βάση πάχους 0,10 m (Π.Τ.Π. Ο-155) </t>
  </si>
  <si>
    <t>Δ-1</t>
  </si>
  <si>
    <t>Κοπή ασφαλτ/δέματος</t>
  </si>
  <si>
    <t>ΟΙΚ-2269(α)</t>
  </si>
  <si>
    <t>Δ-2</t>
  </si>
  <si>
    <t>Εκσκαφή-φρεζάρισμα ασφαλτικού οδοστρώματος</t>
  </si>
  <si>
    <t>Δ-2.1</t>
  </si>
  <si>
    <t>Εκσκαφή-φρεζάρισμα βάθους έως 4 cm</t>
  </si>
  <si>
    <t>ΟΔΟ-1132</t>
  </si>
  <si>
    <t>Ασφαλτική ισοπεδωτική στρώση μεταβλ. πάχους (Π.Τ.Π. Α265)</t>
  </si>
  <si>
    <t>40,48*</t>
  </si>
  <si>
    <t xml:space="preserve">Ασφαλτική στρώση κυκλοφορίας 0,05 m με χρήση κοινής ασφάλτου </t>
  </si>
  <si>
    <t>ΟΔΟ-4521.Β</t>
  </si>
  <si>
    <t>1 Γ.ΜΠΟΥΣΙΟΥ</t>
  </si>
  <si>
    <t xml:space="preserve">ΟΜΑΔΑ A:   ΑΣΦΑΛΤΙΚΑ  </t>
  </si>
  <si>
    <t xml:space="preserve">εκσκαφες τάφρων </t>
  </si>
  <si>
    <t>5*1*2*2=20</t>
  </si>
  <si>
    <t>σκυροδεμα</t>
  </si>
  <si>
    <t>Φ.Π.Α. 24 %</t>
  </si>
  <si>
    <t>ΤΟΥ ΔΗΜΟΥ ΓΡΕΒΕΝΩΝ (ΕΤΟΥΣ 2017)</t>
  </si>
  <si>
    <t xml:space="preserve">ΤΑΞΙΑΡΧΗΣ </t>
  </si>
  <si>
    <t xml:space="preserve">ΤΣΙΑΛΤΑ ΒΑΙΟΥ </t>
  </si>
  <si>
    <t>90*5,5</t>
  </si>
  <si>
    <t xml:space="preserve">ΤΑΡΑΣ </t>
  </si>
  <si>
    <t xml:space="preserve">1 μ3 </t>
  </si>
  <si>
    <t>1μ3</t>
  </si>
  <si>
    <t>11,5 μ2</t>
  </si>
  <si>
    <t>2,2 τον</t>
  </si>
  <si>
    <t xml:space="preserve">1 τομ  </t>
  </si>
  <si>
    <t>5 μ2</t>
  </si>
  <si>
    <t>φρεζάρισμα 6500 μ2</t>
  </si>
  <si>
    <t>ασφαλτοστρωση 6500</t>
  </si>
  <si>
    <t>Ασφαλτική συγκολλητική επάλειψη 6500</t>
  </si>
  <si>
    <t>ΜΑΚΕΔΟΝΟΜΑΧΩΝ</t>
  </si>
  <si>
    <t>`</t>
  </si>
  <si>
    <t>φρεζάρισμα 1500 μ2</t>
  </si>
  <si>
    <t>ασφαλτοστρωση 1500</t>
  </si>
  <si>
    <t>Ασφαλτική συγκολλητική επάλειψη 1500</t>
  </si>
  <si>
    <t xml:space="preserve">ΚΙΣΛΑΣ ΤΕΓΟΣ </t>
  </si>
  <si>
    <t>Ασφαλτική συγκολλητική επάλειψη  1000</t>
  </si>
  <si>
    <t>ασφαλτοστρωση 1000</t>
  </si>
  <si>
    <t>ΣΑΤΑ 2017</t>
  </si>
  <si>
    <t>ΑΠΟΚΑΤΑΣΤΑΣΗ ΦΘΟΡΩΝ ΟΔΟΣΤΡΩΜΑΤΩΝ</t>
  </si>
  <si>
    <t>.07/2017</t>
  </si>
  <si>
    <t>Ν.Α</t>
  </si>
  <si>
    <t>Κλείσιμο λακκούβας</t>
  </si>
  <si>
    <t>ΟΔΟ 1310 10%  ,3211.Β 20% 4120 20% 4421.Β 50%</t>
  </si>
  <si>
    <t>Κ.Α. ………………</t>
  </si>
  <si>
    <t>τον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</si>
</sst>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</numFmts>
  <fonts count="49">
    <font>
      <sz val="10"/>
      <name val="Arial Greek"/>
      <family val="0"/>
    </font>
    <font>
      <sz val="8"/>
      <name val="Arial Greek"/>
      <family val="2"/>
    </font>
    <font>
      <sz val="9"/>
      <name val="Arial Greek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name val="Arial Greek"/>
      <family val="0"/>
    </font>
    <font>
      <b/>
      <sz val="8"/>
      <name val="Arial Greek"/>
      <family val="2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Greek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i/>
      <u val="single"/>
      <sz val="11"/>
      <name val="Arial Greek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12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color indexed="12"/>
      <name val="Arial Greek"/>
      <family val="0"/>
    </font>
    <font>
      <b/>
      <sz val="9"/>
      <name val="Arial Greek"/>
      <family val="0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11"/>
      <color indexed="12"/>
      <name val="Arial Greek"/>
      <family val="0"/>
    </font>
    <font>
      <sz val="8"/>
      <color indexed="22"/>
      <name val="Tahoma"/>
      <family val="2"/>
    </font>
    <font>
      <sz val="8"/>
      <color indexed="8"/>
      <name val="Tahoma"/>
      <family val="2"/>
    </font>
    <font>
      <vertAlign val="superscript"/>
      <sz val="8"/>
      <name val="Tahoma"/>
      <family val="2"/>
    </font>
    <font>
      <u val="single"/>
      <sz val="11"/>
      <color indexed="12"/>
      <name val="Tahoma"/>
      <family val="2"/>
    </font>
    <font>
      <sz val="8"/>
      <color indexed="22"/>
      <name val="Arial Greek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6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2" fillId="0" borderId="0" xfId="15" applyNumberFormat="1" applyFont="1" applyBorder="1" applyAlignment="1">
      <alignment horizontal="center"/>
      <protection/>
    </xf>
    <xf numFmtId="0" fontId="2" fillId="0" borderId="0" xfId="15" applyNumberFormat="1" applyFont="1" applyBorder="1" applyAlignment="1">
      <alignment horizontal="right"/>
      <protection/>
    </xf>
    <xf numFmtId="4" fontId="2" fillId="0" borderId="0" xfId="15" applyNumberFormat="1" applyFont="1" applyBorder="1">
      <alignment/>
      <protection/>
    </xf>
    <xf numFmtId="0" fontId="2" fillId="0" borderId="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18" fillId="0" borderId="0" xfId="15" applyNumberFormat="1" applyFont="1" applyBorder="1">
      <alignment/>
      <protection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24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8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2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2" borderId="2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0" borderId="0" xfId="15" applyNumberFormat="1" applyFont="1" applyBorder="1" applyAlignment="1">
      <alignment horizontal="left"/>
      <protection/>
    </xf>
    <xf numFmtId="0" fontId="2" fillId="0" borderId="0" xfId="15" applyNumberFormat="1" applyFont="1" applyBorder="1" applyAlignment="1">
      <alignment horizontal="left" wrapText="1"/>
      <protection/>
    </xf>
    <xf numFmtId="0" fontId="2" fillId="0" borderId="0" xfId="15" applyNumberFormat="1" applyFont="1" applyBorder="1" applyAlignment="1">
      <alignment/>
      <protection/>
    </xf>
    <xf numFmtId="0" fontId="25" fillId="0" borderId="15" xfId="17" applyFont="1" applyBorder="1">
      <alignment/>
      <protection/>
    </xf>
    <xf numFmtId="0" fontId="30" fillId="0" borderId="15" xfId="17" applyFont="1" applyBorder="1" applyAlignment="1">
      <alignment horizontal="left"/>
      <protection/>
    </xf>
    <xf numFmtId="0" fontId="30" fillId="0" borderId="15" xfId="17" applyFont="1" applyBorder="1">
      <alignment/>
      <protection/>
    </xf>
    <xf numFmtId="0" fontId="25" fillId="0" borderId="15" xfId="15" applyNumberFormat="1" applyFont="1" applyBorder="1" applyAlignment="1">
      <alignment horizontal="center"/>
      <protection/>
    </xf>
    <xf numFmtId="0" fontId="25" fillId="0" borderId="15" xfId="15" applyNumberFormat="1" applyFont="1" applyBorder="1" applyAlignment="1">
      <alignment horizontal="left" wrapText="1"/>
      <protection/>
    </xf>
    <xf numFmtId="0" fontId="25" fillId="0" borderId="15" xfId="15" applyNumberFormat="1" applyFont="1" applyBorder="1" applyAlignment="1">
      <alignment horizontal="left"/>
      <protection/>
    </xf>
    <xf numFmtId="3" fontId="25" fillId="0" borderId="15" xfId="15" applyNumberFormat="1" applyFont="1" applyBorder="1">
      <alignment/>
      <protection/>
    </xf>
    <xf numFmtId="3" fontId="31" fillId="0" borderId="15" xfId="15" applyNumberFormat="1" applyFont="1" applyBorder="1">
      <alignment/>
      <protection/>
    </xf>
    <xf numFmtId="0" fontId="25" fillId="0" borderId="15" xfId="15" applyNumberFormat="1" applyFont="1" applyBorder="1" applyAlignment="1">
      <alignment horizontal="right"/>
      <protection/>
    </xf>
    <xf numFmtId="4" fontId="25" fillId="0" borderId="15" xfId="15" applyNumberFormat="1" applyFont="1" applyBorder="1">
      <alignment/>
      <protection/>
    </xf>
    <xf numFmtId="0" fontId="25" fillId="0" borderId="15" xfId="17" applyFont="1" applyBorder="1" applyAlignment="1">
      <alignment horizontal="left"/>
      <protection/>
    </xf>
    <xf numFmtId="0" fontId="30" fillId="0" borderId="15" xfId="17" applyFont="1" applyBorder="1" applyAlignment="1">
      <alignment vertical="top" wrapText="1"/>
      <protection/>
    </xf>
    <xf numFmtId="4" fontId="25" fillId="0" borderId="15" xfId="15" applyNumberFormat="1" applyFont="1" applyBorder="1" applyAlignment="1">
      <alignment horizontal="left"/>
      <protection/>
    </xf>
    <xf numFmtId="0" fontId="6" fillId="0" borderId="15" xfId="17" applyFont="1" applyBorder="1" applyAlignment="1">
      <alignment horizontal="left"/>
      <protection/>
    </xf>
    <xf numFmtId="0" fontId="25" fillId="0" borderId="15" xfId="17" applyFont="1" applyBorder="1" applyAlignment="1">
      <alignment/>
      <protection/>
    </xf>
    <xf numFmtId="0" fontId="30" fillId="0" borderId="15" xfId="17" applyFont="1" applyBorder="1" applyAlignment="1">
      <alignment/>
      <protection/>
    </xf>
    <xf numFmtId="3" fontId="25" fillId="0" borderId="15" xfId="15" applyNumberFormat="1" applyFont="1" applyFill="1" applyBorder="1">
      <alignment/>
      <protection/>
    </xf>
    <xf numFmtId="3" fontId="25" fillId="0" borderId="15" xfId="15" applyNumberFormat="1" applyFont="1" applyFill="1" applyBorder="1" applyAlignment="1">
      <alignment horizontal="right"/>
      <protection/>
    </xf>
    <xf numFmtId="0" fontId="29" fillId="0" borderId="15" xfId="15" applyNumberFormat="1" applyFont="1" applyBorder="1" applyAlignment="1">
      <alignment horizontal="left" wrapText="1"/>
      <protection/>
    </xf>
    <xf numFmtId="0" fontId="25" fillId="0" borderId="16" xfId="15" applyNumberFormat="1" applyFont="1" applyBorder="1" applyAlignment="1">
      <alignment horizontal="center"/>
      <protection/>
    </xf>
    <xf numFmtId="4" fontId="25" fillId="0" borderId="16" xfId="15" applyNumberFormat="1" applyFont="1" applyBorder="1">
      <alignment/>
      <protection/>
    </xf>
    <xf numFmtId="0" fontId="27" fillId="0" borderId="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  <protection/>
    </xf>
    <xf numFmtId="0" fontId="5" fillId="0" borderId="0" xfId="16" applyNumberFormat="1" applyFont="1" applyFill="1" applyBorder="1" applyAlignment="1">
      <alignment horizontal="center"/>
      <protection/>
    </xf>
    <xf numFmtId="3" fontId="5" fillId="0" borderId="0" xfId="15" applyNumberFormat="1" applyFont="1" applyFill="1" applyBorder="1">
      <alignment/>
      <protection/>
    </xf>
    <xf numFmtId="0" fontId="5" fillId="0" borderId="0" xfId="15" applyNumberFormat="1" applyFont="1" applyFill="1" applyBorder="1" applyAlignment="1">
      <alignment horizontal="right"/>
      <protection/>
    </xf>
    <xf numFmtId="4" fontId="5" fillId="0" borderId="0" xfId="15" applyNumberFormat="1" applyFont="1" applyFill="1" applyBorder="1">
      <alignment/>
      <protection/>
    </xf>
    <xf numFmtId="4" fontId="5" fillId="0" borderId="0" xfId="15" applyNumberFormat="1" applyFont="1" applyFill="1" applyBorder="1" applyAlignment="1">
      <alignment horizontal="right"/>
      <protection/>
    </xf>
    <xf numFmtId="0" fontId="5" fillId="0" borderId="0" xfId="15" applyNumberFormat="1" applyFont="1" applyBorder="1">
      <alignment/>
      <protection/>
    </xf>
    <xf numFmtId="0" fontId="5" fillId="0" borderId="15" xfId="15" applyNumberFormat="1" applyFont="1" applyFill="1" applyBorder="1" applyAlignment="1">
      <alignment horizontal="center"/>
      <protection/>
    </xf>
    <xf numFmtId="0" fontId="1" fillId="0" borderId="0" xfId="15" applyNumberFormat="1" applyFont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4" fontId="2" fillId="0" borderId="0" xfId="15" applyNumberFormat="1" applyFont="1" applyBorder="1" applyAlignment="1">
      <alignment horizontal="left"/>
      <protection/>
    </xf>
    <xf numFmtId="4" fontId="5" fillId="0" borderId="0" xfId="15" applyNumberFormat="1" applyFont="1" applyBorder="1">
      <alignment/>
      <protection/>
    </xf>
    <xf numFmtId="4" fontId="1" fillId="0" borderId="0" xfId="15" applyNumberFormat="1" applyFont="1" applyBorder="1">
      <alignment/>
      <protection/>
    </xf>
    <xf numFmtId="4" fontId="1" fillId="0" borderId="0" xfId="15" applyNumberFormat="1" applyFont="1" applyBorder="1" applyAlignment="1">
      <alignment horizontal="left"/>
      <protection/>
    </xf>
    <xf numFmtId="0" fontId="34" fillId="0" borderId="7" xfId="0" applyFont="1" applyBorder="1" applyAlignment="1">
      <alignment horizontal="center"/>
    </xf>
    <xf numFmtId="4" fontId="25" fillId="0" borderId="15" xfId="15" applyNumberFormat="1" applyFont="1" applyBorder="1" applyAlignment="1">
      <alignment horizontal="center"/>
      <protection/>
    </xf>
    <xf numFmtId="0" fontId="3" fillId="0" borderId="15" xfId="15" applyNumberFormat="1" applyFont="1" applyBorder="1" applyAlignment="1">
      <alignment horizontal="center"/>
      <protection/>
    </xf>
    <xf numFmtId="4" fontId="3" fillId="0" borderId="20" xfId="15" applyNumberFormat="1" applyFont="1" applyBorder="1" applyAlignment="1">
      <alignment horizontal="left"/>
      <protection/>
    </xf>
    <xf numFmtId="4" fontId="0" fillId="0" borderId="0" xfId="15" applyNumberFormat="1" applyFont="1" applyBorder="1" applyAlignment="1">
      <alignment horizontal="left"/>
      <protection/>
    </xf>
    <xf numFmtId="0" fontId="0" fillId="0" borderId="0" xfId="15" applyNumberFormat="1" applyFont="1" applyBorder="1" applyAlignment="1">
      <alignment horizontal="left"/>
      <protection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0" xfId="0" applyFont="1" applyAlignment="1">
      <alignment horizontal="left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5" fillId="0" borderId="15" xfId="16" applyNumberFormat="1" applyFont="1" applyFill="1" applyBorder="1" applyAlignment="1">
      <alignment horizontal="center"/>
      <protection/>
    </xf>
    <xf numFmtId="0" fontId="5" fillId="0" borderId="15" xfId="15" applyNumberFormat="1" applyFont="1" applyFill="1" applyBorder="1" applyAlignment="1">
      <alignment horizontal="left" wrapText="1"/>
      <protection/>
    </xf>
    <xf numFmtId="3" fontId="5" fillId="0" borderId="15" xfId="15" applyNumberFormat="1" applyFont="1" applyFill="1" applyBorder="1">
      <alignment/>
      <protection/>
    </xf>
    <xf numFmtId="3" fontId="5" fillId="0" borderId="15" xfId="15" applyNumberFormat="1" applyFont="1" applyFill="1" applyBorder="1" applyAlignment="1">
      <alignment horizontal="right"/>
      <protection/>
    </xf>
    <xf numFmtId="0" fontId="5" fillId="3" borderId="22" xfId="15" applyNumberFormat="1" applyFont="1" applyFill="1" applyBorder="1" applyAlignment="1">
      <alignment horizontal="center" vertical="center"/>
      <protection/>
    </xf>
    <xf numFmtId="0" fontId="5" fillId="3" borderId="23" xfId="15" applyNumberFormat="1" applyFont="1" applyFill="1" applyBorder="1" applyAlignment="1">
      <alignment horizontal="center" vertical="center"/>
      <protection/>
    </xf>
    <xf numFmtId="4" fontId="5" fillId="3" borderId="23" xfId="15" applyNumberFormat="1" applyFont="1" applyFill="1" applyBorder="1" applyAlignment="1">
      <alignment horizontal="center" vertical="center"/>
      <protection/>
    </xf>
    <xf numFmtId="4" fontId="5" fillId="3" borderId="24" xfId="15" applyNumberFormat="1" applyFont="1" applyFill="1" applyBorder="1" applyAlignment="1">
      <alignment horizontal="center" vertical="center"/>
      <protection/>
    </xf>
    <xf numFmtId="0" fontId="25" fillId="0" borderId="2" xfId="0" applyFont="1" applyBorder="1" applyAlignment="1">
      <alignment/>
    </xf>
    <xf numFmtId="0" fontId="2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25" fillId="2" borderId="11" xfId="0" applyFont="1" applyFill="1" applyBorder="1" applyAlignment="1">
      <alignment/>
    </xf>
    <xf numFmtId="0" fontId="25" fillId="2" borderId="27" xfId="0" applyFont="1" applyFill="1" applyBorder="1" applyAlignment="1">
      <alignment/>
    </xf>
    <xf numFmtId="0" fontId="25" fillId="2" borderId="28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25" fillId="2" borderId="28" xfId="0" applyFont="1" applyFill="1" applyBorder="1" applyAlignment="1">
      <alignment/>
    </xf>
    <xf numFmtId="0" fontId="25" fillId="2" borderId="12" xfId="0" applyFont="1" applyFill="1" applyBorder="1" applyAlignment="1">
      <alignment/>
    </xf>
    <xf numFmtId="0" fontId="25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6" fillId="2" borderId="28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Alignment="1">
      <alignment/>
    </xf>
    <xf numFmtId="0" fontId="25" fillId="0" borderId="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36" fillId="2" borderId="31" xfId="0" applyFont="1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4" fontId="1" fillId="2" borderId="21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 horizontal="left"/>
    </xf>
    <xf numFmtId="4" fontId="11" fillId="2" borderId="21" xfId="0" applyNumberFormat="1" applyFont="1" applyFill="1" applyBorder="1" applyAlignment="1">
      <alignment horizontal="left"/>
    </xf>
    <xf numFmtId="4" fontId="1" fillId="2" borderId="21" xfId="0" applyNumberFormat="1" applyFont="1" applyFill="1" applyBorder="1" applyAlignment="1">
      <alignment horizontal="left"/>
    </xf>
    <xf numFmtId="4" fontId="1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171" fontId="30" fillId="2" borderId="28" xfId="0" applyNumberFormat="1" applyFont="1" applyFill="1" applyBorder="1" applyAlignment="1">
      <alignment horizontal="left"/>
    </xf>
    <xf numFmtId="14" fontId="30" fillId="2" borderId="28" xfId="0" applyNumberFormat="1" applyFont="1" applyFill="1" applyBorder="1" applyAlignment="1">
      <alignment horizontal="left"/>
    </xf>
    <xf numFmtId="0" fontId="30" fillId="2" borderId="28" xfId="0" applyFont="1" applyFill="1" applyBorder="1" applyAlignment="1">
      <alignment horizontal="left"/>
    </xf>
    <xf numFmtId="0" fontId="2" fillId="0" borderId="34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14" fontId="29" fillId="2" borderId="28" xfId="0" applyNumberFormat="1" applyFont="1" applyFill="1" applyBorder="1" applyAlignment="1">
      <alignment horizontal="left"/>
    </xf>
    <xf numFmtId="171" fontId="38" fillId="2" borderId="0" xfId="0" applyNumberFormat="1" applyFont="1" applyFill="1" applyAlignment="1">
      <alignment horizontal="left"/>
    </xf>
    <xf numFmtId="0" fontId="25" fillId="2" borderId="35" xfId="0" applyFont="1" applyFill="1" applyBorder="1" applyAlignment="1">
      <alignment/>
    </xf>
    <xf numFmtId="0" fontId="25" fillId="2" borderId="36" xfId="0" applyFont="1" applyFill="1" applyBorder="1" applyAlignment="1">
      <alignment/>
    </xf>
    <xf numFmtId="0" fontId="29" fillId="2" borderId="37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29" fillId="2" borderId="28" xfId="0" applyFont="1" applyFill="1" applyBorder="1" applyAlignment="1">
      <alignment horizontal="left"/>
    </xf>
    <xf numFmtId="0" fontId="35" fillId="2" borderId="28" xfId="0" applyFont="1" applyFill="1" applyBorder="1" applyAlignment="1">
      <alignment horizontal="left"/>
    </xf>
    <xf numFmtId="10" fontId="30" fillId="2" borderId="28" xfId="0" applyNumberFormat="1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25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38" xfId="0" applyFont="1" applyFill="1" applyBorder="1" applyAlignment="1">
      <alignment horizontal="center"/>
    </xf>
    <xf numFmtId="171" fontId="5" fillId="2" borderId="21" xfId="0" applyNumberFormat="1" applyFont="1" applyFill="1" applyBorder="1" applyAlignment="1">
      <alignment horizontal="center"/>
    </xf>
    <xf numFmtId="0" fontId="35" fillId="2" borderId="21" xfId="0" applyFont="1" applyFill="1" applyBorder="1" applyAlignment="1">
      <alignment horizontal="center"/>
    </xf>
    <xf numFmtId="171" fontId="5" fillId="2" borderId="38" xfId="0" applyNumberFormat="1" applyFont="1" applyFill="1" applyBorder="1" applyAlignment="1">
      <alignment/>
    </xf>
    <xf numFmtId="0" fontId="3" fillId="2" borderId="21" xfId="0" applyFont="1" applyFill="1" applyBorder="1" applyAlignment="1">
      <alignment horizontal="center"/>
    </xf>
    <xf numFmtId="171" fontId="3" fillId="2" borderId="21" xfId="0" applyNumberFormat="1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171" fontId="25" fillId="2" borderId="38" xfId="0" applyNumberFormat="1" applyFont="1" applyFill="1" applyBorder="1" applyAlignment="1">
      <alignment/>
    </xf>
    <xf numFmtId="0" fontId="39" fillId="2" borderId="11" xfId="0" applyFont="1" applyFill="1" applyBorder="1" applyAlignment="1">
      <alignment/>
    </xf>
    <xf numFmtId="0" fontId="39" fillId="2" borderId="27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8" xfId="0" applyFont="1" applyFill="1" applyBorder="1" applyAlignment="1">
      <alignment horizontal="left"/>
    </xf>
    <xf numFmtId="0" fontId="3" fillId="2" borderId="12" xfId="0" applyFont="1" applyFill="1" applyBorder="1" applyAlignment="1">
      <alignment/>
    </xf>
    <xf numFmtId="0" fontId="40" fillId="2" borderId="5" xfId="0" applyFont="1" applyFill="1" applyBorder="1" applyAlignment="1">
      <alignment horizontal="left"/>
    </xf>
    <xf numFmtId="0" fontId="40" fillId="2" borderId="0" xfId="0" applyFont="1" applyFill="1" applyAlignment="1">
      <alignment/>
    </xf>
    <xf numFmtId="0" fontId="40" fillId="2" borderId="0" xfId="0" applyFont="1" applyFill="1" applyBorder="1" applyAlignment="1">
      <alignment/>
    </xf>
    <xf numFmtId="0" fontId="40" fillId="2" borderId="8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41" fillId="2" borderId="0" xfId="0" applyFont="1" applyFill="1" applyAlignment="1">
      <alignment/>
    </xf>
    <xf numFmtId="0" fontId="42" fillId="0" borderId="0" xfId="0" applyFont="1" applyAlignment="1">
      <alignment/>
    </xf>
    <xf numFmtId="4" fontId="25" fillId="0" borderId="16" xfId="15" applyNumberFormat="1" applyFont="1" applyBorder="1" applyAlignment="1">
      <alignment horizontal="center"/>
      <protection/>
    </xf>
    <xf numFmtId="4" fontId="5" fillId="0" borderId="0" xfId="15" applyNumberFormat="1" applyFont="1" applyFill="1" applyBorder="1" applyAlignment="1">
      <alignment horizontal="center"/>
      <protection/>
    </xf>
    <xf numFmtId="4" fontId="2" fillId="0" borderId="0" xfId="15" applyNumberFormat="1" applyFont="1" applyBorder="1" applyAlignment="1">
      <alignment horizontal="center"/>
      <protection/>
    </xf>
    <xf numFmtId="4" fontId="5" fillId="0" borderId="39" xfId="15" applyNumberFormat="1" applyFont="1" applyFill="1" applyBorder="1">
      <alignment/>
      <protection/>
    </xf>
    <xf numFmtId="4" fontId="25" fillId="0" borderId="39" xfId="15" applyNumberFormat="1" applyFont="1" applyFill="1" applyBorder="1">
      <alignment/>
      <protection/>
    </xf>
    <xf numFmtId="0" fontId="5" fillId="3" borderId="22" xfId="15" applyNumberFormat="1" applyFont="1" applyFill="1" applyBorder="1" applyAlignment="1">
      <alignment horizontal="center" vertical="center" wrapText="1"/>
      <protection/>
    </xf>
    <xf numFmtId="0" fontId="5" fillId="0" borderId="15" xfId="15" applyNumberFormat="1" applyFont="1" applyBorder="1" applyAlignment="1">
      <alignment horizontal="center" wrapText="1"/>
      <protection/>
    </xf>
    <xf numFmtId="3" fontId="25" fillId="0" borderId="15" xfId="15" applyNumberFormat="1" applyFont="1" applyBorder="1" applyAlignment="1">
      <alignment horizontal="right" wrapText="1"/>
      <protection/>
    </xf>
    <xf numFmtId="0" fontId="5" fillId="3" borderId="23" xfId="15" applyNumberFormat="1" applyFont="1" applyFill="1" applyBorder="1" applyAlignment="1">
      <alignment horizontal="center" vertical="center" wrapText="1"/>
      <protection/>
    </xf>
    <xf numFmtId="0" fontId="5" fillId="0" borderId="15" xfId="15" applyNumberFormat="1" applyFont="1" applyFill="1" applyBorder="1" applyAlignment="1">
      <alignment horizontal="center" wrapText="1"/>
      <protection/>
    </xf>
    <xf numFmtId="0" fontId="1" fillId="0" borderId="0" xfId="15" applyNumberFormat="1" applyFont="1" applyBorder="1" applyAlignment="1">
      <alignment wrapText="1"/>
      <protection/>
    </xf>
    <xf numFmtId="0" fontId="1" fillId="0" borderId="0" xfId="15" applyNumberFormat="1" applyFont="1" applyBorder="1" applyAlignment="1">
      <alignment horizontal="center" wrapText="1"/>
      <protection/>
    </xf>
    <xf numFmtId="0" fontId="25" fillId="0" borderId="0" xfId="15" applyNumberFormat="1" applyFont="1" applyBorder="1">
      <alignment/>
      <protection/>
    </xf>
    <xf numFmtId="0" fontId="5" fillId="0" borderId="0" xfId="15" applyNumberFormat="1" applyFont="1" applyBorder="1" applyAlignment="1">
      <alignment wrapText="1"/>
      <protection/>
    </xf>
    <xf numFmtId="0" fontId="44" fillId="0" borderId="0" xfId="0" applyFont="1" applyAlignment="1">
      <alignment/>
    </xf>
    <xf numFmtId="0" fontId="35" fillId="0" borderId="1" xfId="0" applyFont="1" applyBorder="1" applyAlignment="1">
      <alignment/>
    </xf>
    <xf numFmtId="171" fontId="35" fillId="2" borderId="21" xfId="0" applyNumberFormat="1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25" fillId="0" borderId="15" xfId="15" applyNumberFormat="1" applyFont="1" applyBorder="1" applyAlignment="1">
      <alignment horizontal="center" wrapText="1"/>
      <protection/>
    </xf>
    <xf numFmtId="3" fontId="25" fillId="0" borderId="15" xfId="15" applyNumberFormat="1" applyFont="1" applyBorder="1" applyAlignment="1">
      <alignment horizontal="left"/>
      <protection/>
    </xf>
    <xf numFmtId="3" fontId="31" fillId="0" borderId="15" xfId="15" applyNumberFormat="1" applyFont="1" applyBorder="1" applyAlignment="1">
      <alignment horizontal="left"/>
      <protection/>
    </xf>
    <xf numFmtId="0" fontId="25" fillId="0" borderId="15" xfId="15" applyFont="1" applyBorder="1">
      <alignment/>
      <protection/>
    </xf>
    <xf numFmtId="4" fontId="5" fillId="0" borderId="0" xfId="15" applyNumberFormat="1" applyFont="1" applyBorder="1" applyAlignment="1">
      <alignment horizontal="left"/>
      <protection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4" fontId="1" fillId="2" borderId="21" xfId="0" applyNumberFormat="1" applyFont="1" applyFill="1" applyBorder="1" applyAlignment="1">
      <alignment/>
    </xf>
    <xf numFmtId="3" fontId="1" fillId="4" borderId="18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left"/>
    </xf>
    <xf numFmtId="171" fontId="1" fillId="2" borderId="21" xfId="0" applyNumberFormat="1" applyFont="1" applyFill="1" applyBorder="1" applyAlignment="1">
      <alignment horizontal="left"/>
    </xf>
    <xf numFmtId="0" fontId="32" fillId="2" borderId="21" xfId="0" applyFont="1" applyFill="1" applyBorder="1" applyAlignment="1">
      <alignment horizontal="center"/>
    </xf>
    <xf numFmtId="0" fontId="5" fillId="0" borderId="39" xfId="15" applyNumberFormat="1" applyFont="1" applyFill="1" applyBorder="1" applyAlignment="1">
      <alignment horizontal="left"/>
      <protection/>
    </xf>
    <xf numFmtId="0" fontId="5" fillId="0" borderId="46" xfId="15" applyNumberFormat="1" applyFont="1" applyFill="1" applyBorder="1" applyAlignment="1">
      <alignment horizontal="left"/>
      <protection/>
    </xf>
    <xf numFmtId="0" fontId="5" fillId="0" borderId="20" xfId="15" applyNumberFormat="1" applyFont="1" applyFill="1" applyBorder="1" applyAlignment="1">
      <alignment horizontal="left"/>
      <protection/>
    </xf>
    <xf numFmtId="0" fontId="10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2" fillId="0" borderId="0" xfId="15" applyNumberFormat="1" applyFont="1" applyFill="1" applyBorder="1">
      <alignment/>
      <protection/>
    </xf>
    <xf numFmtId="0" fontId="2" fillId="0" borderId="0" xfId="15" applyNumberFormat="1" applyFont="1" applyFill="1" applyBorder="1">
      <alignment/>
      <protection/>
    </xf>
    <xf numFmtId="0" fontId="5" fillId="0" borderId="21" xfId="15" applyNumberFormat="1" applyFont="1" applyFill="1" applyBorder="1" applyAlignment="1">
      <alignment horizontal="center" vertical="center"/>
      <protection/>
    </xf>
    <xf numFmtId="4" fontId="5" fillId="0" borderId="21" xfId="15" applyNumberFormat="1" applyFont="1" applyFill="1" applyBorder="1" applyAlignment="1">
      <alignment horizontal="center" vertical="center"/>
      <protection/>
    </xf>
    <xf numFmtId="0" fontId="5" fillId="0" borderId="47" xfId="15" applyNumberFormat="1" applyFont="1" applyFill="1" applyBorder="1" applyAlignment="1">
      <alignment horizontal="center"/>
      <protection/>
    </xf>
    <xf numFmtId="0" fontId="5" fillId="0" borderId="47" xfId="15" applyNumberFormat="1" applyFont="1" applyFill="1" applyBorder="1" applyAlignment="1">
      <alignment horizontal="left" wrapText="1"/>
      <protection/>
    </xf>
    <xf numFmtId="4" fontId="5" fillId="0" borderId="47" xfId="15" applyNumberFormat="1" applyFont="1" applyFill="1" applyBorder="1" applyAlignment="1">
      <alignment horizontal="center"/>
      <protection/>
    </xf>
    <xf numFmtId="0" fontId="7" fillId="0" borderId="0" xfId="15" applyNumberFormat="1" applyFont="1" applyFill="1" applyBorder="1" applyAlignment="1">
      <alignment horizontal="left" wrapText="1"/>
      <protection/>
    </xf>
    <xf numFmtId="0" fontId="27" fillId="0" borderId="3" xfId="0" applyFont="1" applyBorder="1" applyAlignment="1">
      <alignment horizontal="right"/>
    </xf>
    <xf numFmtId="0" fontId="27" fillId="0" borderId="7" xfId="0" applyFont="1" applyFill="1" applyBorder="1" applyAlignment="1">
      <alignment horizontal="center"/>
    </xf>
    <xf numFmtId="0" fontId="5" fillId="0" borderId="21" xfId="15" applyNumberFormat="1" applyFont="1" applyFill="1" applyBorder="1" applyAlignment="1">
      <alignment horizontal="center" vertical="center" wrapText="1"/>
      <protection/>
    </xf>
    <xf numFmtId="0" fontId="5" fillId="0" borderId="21" xfId="16" applyNumberFormat="1" applyFont="1" applyFill="1" applyBorder="1" applyAlignment="1">
      <alignment horizontal="center" vertical="center" wrapText="1"/>
      <protection/>
    </xf>
    <xf numFmtId="0" fontId="5" fillId="0" borderId="21" xfId="15" applyNumberFormat="1" applyFont="1" applyFill="1" applyBorder="1" applyAlignment="1">
      <alignment horizontal="left" vertical="center" wrapText="1"/>
      <protection/>
    </xf>
    <xf numFmtId="4" fontId="5" fillId="0" borderId="21" xfId="15" applyNumberFormat="1" applyFont="1" applyFill="1" applyBorder="1" applyAlignment="1">
      <alignment horizontal="center" vertical="center" wrapText="1"/>
      <protection/>
    </xf>
    <xf numFmtId="0" fontId="5" fillId="0" borderId="0" xfId="15" applyNumberFormat="1" applyFont="1" applyFill="1" applyBorder="1" applyAlignment="1">
      <alignment horizontal="center" vertical="center" wrapText="1"/>
      <protection/>
    </xf>
    <xf numFmtId="0" fontId="5" fillId="0" borderId="0" xfId="16" applyNumberFormat="1" applyFont="1" applyFill="1" applyBorder="1" applyAlignment="1">
      <alignment horizontal="center" vertical="center" wrapText="1"/>
      <protection/>
    </xf>
    <xf numFmtId="0" fontId="5" fillId="0" borderId="0" xfId="15" applyNumberFormat="1" applyFont="1" applyFill="1" applyBorder="1" applyAlignment="1">
      <alignment horizontal="center" vertical="center"/>
      <protection/>
    </xf>
    <xf numFmtId="4" fontId="5" fillId="0" borderId="0" xfId="15" applyNumberFormat="1" applyFont="1" applyFill="1" applyBorder="1" applyAlignment="1">
      <alignment horizontal="center" vertical="center"/>
      <protection/>
    </xf>
    <xf numFmtId="4" fontId="5" fillId="0" borderId="0" xfId="15" applyNumberFormat="1" applyFont="1" applyFill="1" applyBorder="1" applyAlignment="1">
      <alignment horizontal="center" vertical="center" wrapText="1"/>
      <protection/>
    </xf>
    <xf numFmtId="4" fontId="45" fillId="0" borderId="21" xfId="15" applyNumberFormat="1" applyFont="1" applyFill="1" applyBorder="1" applyAlignment="1">
      <alignment horizontal="center" vertical="center"/>
      <protection/>
    </xf>
    <xf numFmtId="1" fontId="5" fillId="0" borderId="0" xfId="15" applyNumberFormat="1" applyFont="1" applyFill="1" applyBorder="1" applyAlignment="1">
      <alignment horizontal="center" vertical="center" wrapText="1"/>
      <protection/>
    </xf>
    <xf numFmtId="4" fontId="5" fillId="0" borderId="47" xfId="15" applyNumberFormat="1" applyFont="1" applyFill="1" applyBorder="1">
      <alignment/>
      <protection/>
    </xf>
    <xf numFmtId="0" fontId="5" fillId="0" borderId="34" xfId="15" applyNumberFormat="1" applyFont="1" applyFill="1" applyBorder="1" applyAlignment="1">
      <alignment horizontal="center" vertical="center" wrapText="1"/>
      <protection/>
    </xf>
    <xf numFmtId="0" fontId="5" fillId="0" borderId="48" xfId="15" applyNumberFormat="1" applyFont="1" applyFill="1" applyBorder="1" applyAlignment="1">
      <alignment horizontal="center" vertical="center" wrapText="1"/>
      <protection/>
    </xf>
    <xf numFmtId="0" fontId="5" fillId="0" borderId="23" xfId="15" applyNumberFormat="1" applyFont="1" applyFill="1" applyBorder="1" applyAlignment="1">
      <alignment horizontal="center" vertical="center" wrapText="1"/>
      <protection/>
    </xf>
    <xf numFmtId="0" fontId="5" fillId="0" borderId="23" xfId="16" applyNumberFormat="1" applyFont="1" applyFill="1" applyBorder="1" applyAlignment="1">
      <alignment horizontal="center" vertical="center" wrapText="1"/>
      <protection/>
    </xf>
    <xf numFmtId="4" fontId="5" fillId="0" borderId="23" xfId="15" applyNumberFormat="1" applyFont="1" applyFill="1" applyBorder="1" applyAlignment="1">
      <alignment horizontal="center" vertical="center" wrapText="1"/>
      <protection/>
    </xf>
    <xf numFmtId="4" fontId="5" fillId="0" borderId="49" xfId="15" applyNumberFormat="1" applyFont="1" applyFill="1" applyBorder="1" applyAlignment="1">
      <alignment horizontal="center" vertical="center"/>
      <protection/>
    </xf>
    <xf numFmtId="0" fontId="25" fillId="0" borderId="16" xfId="15" applyNumberFormat="1" applyFont="1" applyFill="1" applyBorder="1" applyAlignment="1">
      <alignment horizontal="left" wrapText="1"/>
      <protection/>
    </xf>
    <xf numFmtId="0" fontId="5" fillId="0" borderId="16" xfId="15" applyNumberFormat="1" applyFont="1" applyFill="1" applyBorder="1" applyAlignment="1">
      <alignment horizontal="center" wrapText="1"/>
      <protection/>
    </xf>
    <xf numFmtId="0" fontId="25" fillId="0" borderId="16" xfId="15" applyNumberFormat="1" applyFont="1" applyFill="1" applyBorder="1" applyAlignment="1">
      <alignment horizontal="center"/>
      <protection/>
    </xf>
    <xf numFmtId="3" fontId="25" fillId="0" borderId="50" xfId="15" applyNumberFormat="1" applyFont="1" applyFill="1" applyBorder="1" applyAlignment="1">
      <alignment horizontal="right"/>
      <protection/>
    </xf>
    <xf numFmtId="3" fontId="31" fillId="0" borderId="50" xfId="15" applyNumberFormat="1" applyFont="1" applyFill="1" applyBorder="1" applyAlignment="1">
      <alignment horizontal="right"/>
      <protection/>
    </xf>
    <xf numFmtId="0" fontId="25" fillId="0" borderId="50" xfId="15" applyNumberFormat="1" applyFont="1" applyFill="1" applyBorder="1" applyAlignment="1">
      <alignment horizontal="right"/>
      <protection/>
    </xf>
    <xf numFmtId="4" fontId="25" fillId="0" borderId="50" xfId="15" applyNumberFormat="1" applyFont="1" applyFill="1" applyBorder="1">
      <alignment/>
      <protection/>
    </xf>
    <xf numFmtId="0" fontId="5" fillId="0" borderId="47" xfId="15" applyNumberFormat="1" applyFont="1" applyFill="1" applyBorder="1" applyAlignment="1">
      <alignment horizontal="center" wrapText="1"/>
      <protection/>
    </xf>
    <xf numFmtId="3" fontId="5" fillId="0" borderId="47" xfId="15" applyNumberFormat="1" applyFont="1" applyFill="1" applyBorder="1" applyAlignment="1">
      <alignment horizontal="left"/>
      <protection/>
    </xf>
    <xf numFmtId="3" fontId="33" fillId="0" borderId="47" xfId="15" applyNumberFormat="1" applyFont="1" applyFill="1" applyBorder="1" applyAlignment="1">
      <alignment horizontal="left"/>
      <protection/>
    </xf>
    <xf numFmtId="0" fontId="5" fillId="0" borderId="47" xfId="15" applyNumberFormat="1" applyFont="1" applyFill="1" applyBorder="1" applyAlignment="1">
      <alignment horizontal="right"/>
      <protection/>
    </xf>
    <xf numFmtId="3" fontId="5" fillId="3" borderId="22" xfId="15" applyNumberFormat="1" applyFont="1" applyFill="1" applyBorder="1" applyAlignment="1">
      <alignment horizontal="center" vertical="center"/>
      <protection/>
    </xf>
    <xf numFmtId="3" fontId="33" fillId="3" borderId="22" xfId="15" applyNumberFormat="1" applyFont="1" applyFill="1" applyBorder="1" applyAlignment="1">
      <alignment horizontal="center" vertical="center"/>
      <protection/>
    </xf>
    <xf numFmtId="4" fontId="5" fillId="3" borderId="22" xfId="15" applyNumberFormat="1" applyFont="1" applyFill="1" applyBorder="1" applyAlignment="1">
      <alignment horizontal="center" vertical="center"/>
      <protection/>
    </xf>
    <xf numFmtId="4" fontId="33" fillId="3" borderId="22" xfId="15" applyNumberFormat="1" applyFont="1" applyFill="1" applyBorder="1" applyAlignment="1">
      <alignment horizontal="center" vertical="center"/>
      <protection/>
    </xf>
    <xf numFmtId="3" fontId="5" fillId="3" borderId="23" xfId="15" applyNumberFormat="1" applyFont="1" applyFill="1" applyBorder="1" applyAlignment="1">
      <alignment horizontal="center" vertical="center"/>
      <protection/>
    </xf>
    <xf numFmtId="3" fontId="33" fillId="3" borderId="23" xfId="15" applyNumberFormat="1" applyFont="1" applyFill="1" applyBorder="1" applyAlignment="1">
      <alignment horizontal="center" vertical="center"/>
      <protection/>
    </xf>
    <xf numFmtId="4" fontId="33" fillId="3" borderId="23" xfId="15" applyNumberFormat="1" applyFont="1" applyFill="1" applyBorder="1" applyAlignment="1">
      <alignment horizontal="center" vertical="center"/>
      <protection/>
    </xf>
    <xf numFmtId="14" fontId="35" fillId="0" borderId="15" xfId="15" applyNumberFormat="1" applyFont="1" applyFill="1" applyBorder="1" applyAlignment="1">
      <alignment horizontal="left" wrapText="1"/>
      <protection/>
    </xf>
    <xf numFmtId="0" fontId="5" fillId="0" borderId="46" xfId="15" applyNumberFormat="1" applyFont="1" applyBorder="1" applyAlignment="1">
      <alignment horizontal="right" wrapText="1"/>
      <protection/>
    </xf>
    <xf numFmtId="4" fontId="6" fillId="0" borderId="15" xfId="15" applyNumberFormat="1" applyFont="1" applyBorder="1" applyAlignment="1">
      <alignment horizontal="center"/>
      <protection/>
    </xf>
    <xf numFmtId="4" fontId="3" fillId="0" borderId="15" xfId="15" applyNumberFormat="1" applyFont="1" applyBorder="1" applyAlignment="1">
      <alignment horizontal="center"/>
      <protection/>
    </xf>
    <xf numFmtId="4" fontId="25" fillId="0" borderId="51" xfId="15" applyNumberFormat="1" applyFont="1" applyFill="1" applyBorder="1" applyAlignment="1">
      <alignment horizontal="center"/>
      <protection/>
    </xf>
    <xf numFmtId="0" fontId="27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left"/>
    </xf>
    <xf numFmtId="4" fontId="5" fillId="0" borderId="0" xfId="15" applyNumberFormat="1" applyFont="1" applyFill="1" applyBorder="1" applyAlignment="1">
      <alignment horizontal="left"/>
      <protection/>
    </xf>
    <xf numFmtId="0" fontId="5" fillId="0" borderId="0" xfId="15" applyNumberFormat="1" applyFont="1" applyFill="1" applyBorder="1">
      <alignment/>
      <protection/>
    </xf>
    <xf numFmtId="0" fontId="2" fillId="0" borderId="0" xfId="15" applyNumberFormat="1" applyFont="1" applyFill="1" applyBorder="1" applyAlignment="1">
      <alignment horizontal="center"/>
      <protection/>
    </xf>
    <xf numFmtId="0" fontId="2" fillId="0" borderId="0" xfId="15" applyNumberFormat="1" applyFont="1" applyFill="1" applyBorder="1" applyAlignment="1">
      <alignment horizontal="left" wrapText="1"/>
      <protection/>
    </xf>
    <xf numFmtId="0" fontId="1" fillId="0" borderId="0" xfId="15" applyNumberFormat="1" applyFont="1" applyFill="1" applyBorder="1" applyAlignment="1">
      <alignment horizontal="center" wrapText="1"/>
      <protection/>
    </xf>
    <xf numFmtId="3" fontId="2" fillId="0" borderId="0" xfId="15" applyNumberFormat="1" applyFont="1" applyFill="1" applyBorder="1">
      <alignment/>
      <protection/>
    </xf>
    <xf numFmtId="3" fontId="18" fillId="0" borderId="0" xfId="15" applyNumberFormat="1" applyFont="1" applyFill="1" applyBorder="1">
      <alignment/>
      <protection/>
    </xf>
    <xf numFmtId="0" fontId="2" fillId="0" borderId="0" xfId="15" applyNumberFormat="1" applyFont="1" applyFill="1" applyBorder="1" applyAlignment="1">
      <alignment horizontal="right"/>
      <protection/>
    </xf>
    <xf numFmtId="4" fontId="2" fillId="0" borderId="0" xfId="15" applyNumberFormat="1" applyFont="1" applyFill="1" applyBorder="1" applyAlignment="1">
      <alignment horizontal="center"/>
      <protection/>
    </xf>
    <xf numFmtId="4" fontId="1" fillId="0" borderId="0" xfId="15" applyNumberFormat="1" applyFont="1" applyFill="1" applyBorder="1">
      <alignment/>
      <protection/>
    </xf>
    <xf numFmtId="4" fontId="1" fillId="0" borderId="0" xfId="15" applyNumberFormat="1" applyFont="1" applyFill="1" applyBorder="1" applyAlignment="1">
      <alignment horizontal="left"/>
      <protection/>
    </xf>
    <xf numFmtId="4" fontId="30" fillId="0" borderId="15" xfId="15" applyNumberFormat="1" applyFont="1" applyFill="1" applyBorder="1">
      <alignment/>
      <protection/>
    </xf>
    <xf numFmtId="4" fontId="25" fillId="0" borderId="15" xfId="15" applyNumberFormat="1" applyFont="1" applyFill="1" applyBorder="1" applyAlignment="1">
      <alignment horizontal="left"/>
      <protection/>
    </xf>
    <xf numFmtId="4" fontId="25" fillId="0" borderId="51" xfId="15" applyNumberFormat="1" applyFont="1" applyFill="1" applyBorder="1" applyAlignment="1">
      <alignment horizontal="right" vertical="center"/>
      <protection/>
    </xf>
    <xf numFmtId="4" fontId="25" fillId="0" borderId="51" xfId="15" applyNumberFormat="1" applyFont="1" applyFill="1" applyBorder="1" applyAlignment="1">
      <alignment vertical="center"/>
      <protection/>
    </xf>
    <xf numFmtId="3" fontId="25" fillId="2" borderId="15" xfId="15" applyNumberFormat="1" applyFont="1" applyFill="1" applyBorder="1" applyAlignment="1">
      <alignment horizontal="left"/>
      <protection/>
    </xf>
    <xf numFmtId="0" fontId="25" fillId="2" borderId="15" xfId="15" applyFont="1" applyFill="1" applyBorder="1">
      <alignment/>
      <protection/>
    </xf>
    <xf numFmtId="3" fontId="25" fillId="2" borderId="50" xfId="15" applyNumberFormat="1" applyFont="1" applyFill="1" applyBorder="1" applyAlignment="1">
      <alignment horizontal="right"/>
      <protection/>
    </xf>
    <xf numFmtId="4" fontId="5" fillId="2" borderId="15" xfId="15" applyNumberFormat="1" applyFont="1" applyFill="1" applyBorder="1" applyAlignment="1">
      <alignment/>
      <protection/>
    </xf>
    <xf numFmtId="4" fontId="5" fillId="2" borderId="0" xfId="15" applyNumberFormat="1" applyFont="1" applyFill="1" applyBorder="1">
      <alignment/>
      <protection/>
    </xf>
    <xf numFmtId="4" fontId="1" fillId="2" borderId="0" xfId="15" applyNumberFormat="1" applyFont="1" applyFill="1" applyBorder="1" applyAlignment="1">
      <alignment/>
      <protection/>
    </xf>
    <xf numFmtId="3" fontId="5" fillId="2" borderId="0" xfId="15" applyNumberFormat="1" applyFont="1" applyFill="1" applyBorder="1" applyAlignment="1">
      <alignment/>
      <protection/>
    </xf>
    <xf numFmtId="3" fontId="2" fillId="2" borderId="0" xfId="15" applyNumberFormat="1" applyFont="1" applyFill="1" applyBorder="1" applyAlignment="1">
      <alignment/>
      <protection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8" fillId="0" borderId="52" xfId="15" applyNumberFormat="1" applyFont="1" applyFill="1" applyBorder="1" applyAlignment="1">
      <alignment horizontal="center" vertical="center"/>
      <protection/>
    </xf>
    <xf numFmtId="0" fontId="48" fillId="3" borderId="14" xfId="0" applyFont="1" applyFill="1" applyBorder="1" applyAlignment="1">
      <alignment horizontal="center"/>
    </xf>
    <xf numFmtId="0" fontId="48" fillId="3" borderId="14" xfId="0" applyFont="1" applyFill="1" applyBorder="1" applyAlignment="1">
      <alignment horizontal="left"/>
    </xf>
    <xf numFmtId="0" fontId="48" fillId="3" borderId="14" xfId="0" applyFont="1" applyFill="1" applyBorder="1" applyAlignment="1">
      <alignment/>
    </xf>
    <xf numFmtId="0" fontId="48" fillId="3" borderId="53" xfId="0" applyFont="1" applyFill="1" applyBorder="1" applyAlignment="1">
      <alignment/>
    </xf>
    <xf numFmtId="4" fontId="48" fillId="3" borderId="14" xfId="0" applyNumberFormat="1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4" fontId="5" fillId="2" borderId="21" xfId="15" applyNumberFormat="1" applyFont="1" applyFill="1" applyBorder="1" applyAlignment="1">
      <alignment horizontal="center" vertical="center"/>
      <protection/>
    </xf>
    <xf numFmtId="0" fontId="1" fillId="5" borderId="45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/>
    </xf>
    <xf numFmtId="4" fontId="1" fillId="5" borderId="21" xfId="0" applyNumberFormat="1" applyFont="1" applyFill="1" applyBorder="1" applyAlignment="1">
      <alignment horizontal="left"/>
    </xf>
    <xf numFmtId="4" fontId="5" fillId="0" borderId="54" xfId="15" applyNumberFormat="1" applyFont="1" applyFill="1" applyBorder="1" applyAlignment="1">
      <alignment horizontal="center" vertical="center"/>
      <protection/>
    </xf>
    <xf numFmtId="0" fontId="45" fillId="0" borderId="2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center" vertical="center" wrapText="1"/>
    </xf>
    <xf numFmtId="178" fontId="45" fillId="0" borderId="23" xfId="0" applyNumberFormat="1" applyFont="1" applyFill="1" applyBorder="1" applyAlignment="1">
      <alignment horizontal="center" vertical="center"/>
    </xf>
    <xf numFmtId="4" fontId="5" fillId="0" borderId="24" xfId="15" applyNumberFormat="1" applyFont="1" applyFill="1" applyBorder="1" applyAlignment="1">
      <alignment horizontal="center" vertical="center" wrapText="1"/>
      <protection/>
    </xf>
    <xf numFmtId="4" fontId="5" fillId="0" borderId="23" xfId="0" applyNumberFormat="1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left"/>
    </xf>
    <xf numFmtId="0" fontId="5" fillId="0" borderId="21" xfId="16" applyNumberFormat="1" applyFont="1" applyFill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7" fontId="27" fillId="2" borderId="3" xfId="0" applyNumberFormat="1" applyFont="1" applyFill="1" applyBorder="1" applyAlignment="1">
      <alignment horizontal="left"/>
    </xf>
    <xf numFmtId="14" fontId="27" fillId="0" borderId="3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1" fontId="28" fillId="0" borderId="0" xfId="0" applyNumberFormat="1" applyFont="1" applyBorder="1" applyAlignment="1">
      <alignment horizontal="left"/>
    </xf>
    <xf numFmtId="171" fontId="27" fillId="2" borderId="7" xfId="0" applyNumberFormat="1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2" fillId="0" borderId="0" xfId="0" applyFont="1" applyFill="1" applyAlignment="1">
      <alignment horizontal="left"/>
    </xf>
    <xf numFmtId="3" fontId="5" fillId="3" borderId="22" xfId="15" applyNumberFormat="1" applyFont="1" applyFill="1" applyBorder="1" applyAlignment="1">
      <alignment horizontal="center" vertical="center" wrapText="1"/>
      <protection/>
    </xf>
    <xf numFmtId="3" fontId="5" fillId="3" borderId="23" xfId="15" applyNumberFormat="1" applyFont="1" applyFill="1" applyBorder="1" applyAlignment="1">
      <alignment horizontal="center" vertical="center" wrapText="1"/>
      <protection/>
    </xf>
    <xf numFmtId="4" fontId="5" fillId="3" borderId="22" xfId="15" applyNumberFormat="1" applyFont="1" applyFill="1" applyBorder="1" applyAlignment="1">
      <alignment horizontal="center" vertical="center" wrapText="1"/>
      <protection/>
    </xf>
    <xf numFmtId="0" fontId="5" fillId="3" borderId="23" xfId="17" applyFont="1" applyFill="1" applyBorder="1" applyAlignment="1">
      <alignment horizontal="center" vertical="center" wrapText="1"/>
      <protection/>
    </xf>
    <xf numFmtId="0" fontId="5" fillId="3" borderId="22" xfId="15" applyNumberFormat="1" applyFont="1" applyFill="1" applyBorder="1" applyAlignment="1">
      <alignment horizontal="center" vertical="center" wrapText="1"/>
      <protection/>
    </xf>
    <xf numFmtId="0" fontId="5" fillId="3" borderId="55" xfId="15" applyNumberFormat="1" applyFont="1" applyFill="1" applyBorder="1" applyAlignment="1">
      <alignment horizontal="center" vertical="center"/>
      <protection/>
    </xf>
    <xf numFmtId="0" fontId="5" fillId="3" borderId="48" xfId="15" applyNumberFormat="1" applyFont="1" applyFill="1" applyBorder="1" applyAlignment="1">
      <alignment horizontal="center" vertical="center"/>
      <protection/>
    </xf>
    <xf numFmtId="4" fontId="25" fillId="0" borderId="51" xfId="15" applyNumberFormat="1" applyFont="1" applyFill="1" applyBorder="1" applyAlignment="1">
      <alignment horizontal="center" vertical="center"/>
      <protection/>
    </xf>
    <xf numFmtId="0" fontId="29" fillId="0" borderId="56" xfId="15" applyFont="1" applyBorder="1" applyAlignment="1">
      <alignment horizontal="left"/>
      <protection/>
    </xf>
    <xf numFmtId="0" fontId="29" fillId="0" borderId="57" xfId="15" applyFont="1" applyBorder="1" applyAlignment="1">
      <alignment horizontal="left"/>
      <protection/>
    </xf>
    <xf numFmtId="0" fontId="29" fillId="0" borderId="58" xfId="15" applyFont="1" applyBorder="1" applyAlignment="1">
      <alignment horizontal="left"/>
      <protection/>
    </xf>
    <xf numFmtId="0" fontId="8" fillId="0" borderId="0" xfId="15" applyNumberFormat="1" applyFont="1" applyFill="1" applyBorder="1" applyAlignment="1">
      <alignment horizontal="left" wrapText="1"/>
      <protection/>
    </xf>
    <xf numFmtId="0" fontId="25" fillId="0" borderId="39" xfId="15" applyNumberFormat="1" applyFont="1" applyBorder="1" applyAlignment="1">
      <alignment horizontal="right"/>
      <protection/>
    </xf>
    <xf numFmtId="0" fontId="25" fillId="0" borderId="46" xfId="15" applyNumberFormat="1" applyFont="1" applyBorder="1" applyAlignment="1">
      <alignment horizontal="right"/>
      <protection/>
    </xf>
    <xf numFmtId="0" fontId="25" fillId="0" borderId="20" xfId="15" applyNumberFormat="1" applyFont="1" applyBorder="1" applyAlignment="1">
      <alignment horizontal="right"/>
      <protection/>
    </xf>
    <xf numFmtId="0" fontId="30" fillId="0" borderId="39" xfId="15" applyNumberFormat="1" applyFont="1" applyBorder="1" applyAlignment="1">
      <alignment horizontal="left" vertical="top"/>
      <protection/>
    </xf>
    <xf numFmtId="0" fontId="25" fillId="0" borderId="4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7" fillId="0" borderId="39" xfId="15" applyNumberFormat="1" applyFont="1" applyBorder="1" applyAlignment="1">
      <alignment horizontal="center"/>
      <protection/>
    </xf>
    <xf numFmtId="0" fontId="7" fillId="0" borderId="46" xfId="15" applyNumberFormat="1" applyFont="1" applyBorder="1" applyAlignment="1">
      <alignment horizontal="center"/>
      <protection/>
    </xf>
    <xf numFmtId="171" fontId="3" fillId="3" borderId="59" xfId="15" applyNumberFormat="1" applyFont="1" applyFill="1" applyBorder="1" applyAlignment="1">
      <alignment horizontal="center"/>
      <protection/>
    </xf>
    <xf numFmtId="171" fontId="3" fillId="3" borderId="60" xfId="15" applyNumberFormat="1" applyFont="1" applyFill="1" applyBorder="1" applyAlignment="1">
      <alignment horizontal="center"/>
      <protection/>
    </xf>
    <xf numFmtId="171" fontId="3" fillId="3" borderId="52" xfId="15" applyNumberFormat="1" applyFont="1" applyFill="1" applyBorder="1" applyAlignment="1">
      <alignment horizontal="center"/>
      <protection/>
    </xf>
    <xf numFmtId="0" fontId="30" fillId="0" borderId="39" xfId="15" applyNumberFormat="1" applyFont="1" applyBorder="1" applyAlignment="1">
      <alignment horizontal="left" vertical="top" wrapText="1"/>
      <protection/>
    </xf>
    <xf numFmtId="0" fontId="30" fillId="0" borderId="46" xfId="15" applyNumberFormat="1" applyFont="1" applyBorder="1" applyAlignment="1">
      <alignment horizontal="left" vertical="top" wrapText="1"/>
      <protection/>
    </xf>
    <xf numFmtId="0" fontId="30" fillId="0" borderId="20" xfId="15" applyNumberFormat="1" applyFont="1" applyBorder="1" applyAlignment="1">
      <alignment horizontal="left" vertical="top" wrapText="1"/>
      <protection/>
    </xf>
    <xf numFmtId="0" fontId="5" fillId="3" borderId="61" xfId="17" applyFont="1" applyFill="1" applyBorder="1" applyAlignment="1">
      <alignment horizontal="center" vertical="center" wrapText="1"/>
      <protection/>
    </xf>
    <xf numFmtId="4" fontId="8" fillId="0" borderId="62" xfId="15" applyNumberFormat="1" applyFont="1" applyFill="1" applyBorder="1" applyAlignment="1">
      <alignment horizontal="right" vertical="center"/>
      <protection/>
    </xf>
    <xf numFmtId="4" fontId="8" fillId="0" borderId="63" xfId="15" applyNumberFormat="1" applyFont="1" applyFill="1" applyBorder="1" applyAlignment="1">
      <alignment horizontal="right" vertical="center"/>
      <protection/>
    </xf>
    <xf numFmtId="4" fontId="8" fillId="0" borderId="64" xfId="15" applyNumberFormat="1" applyFont="1" applyFill="1" applyBorder="1" applyAlignment="1">
      <alignment horizontal="right" vertical="center"/>
      <protection/>
    </xf>
    <xf numFmtId="0" fontId="5" fillId="0" borderId="39" xfId="15" applyNumberFormat="1" applyFont="1" applyFill="1" applyBorder="1" applyAlignment="1">
      <alignment horizontal="center"/>
      <protection/>
    </xf>
    <xf numFmtId="0" fontId="5" fillId="0" borderId="46" xfId="15" applyNumberFormat="1" applyFont="1" applyFill="1" applyBorder="1" applyAlignment="1">
      <alignment horizontal="center"/>
      <protection/>
    </xf>
    <xf numFmtId="0" fontId="5" fillId="0" borderId="20" xfId="15" applyNumberFormat="1" applyFont="1" applyFill="1" applyBorder="1" applyAlignment="1">
      <alignment horizontal="center"/>
      <protection/>
    </xf>
    <xf numFmtId="0" fontId="8" fillId="0" borderId="39" xfId="15" applyNumberFormat="1" applyFont="1" applyFill="1" applyBorder="1" applyAlignment="1">
      <alignment/>
      <protection/>
    </xf>
    <xf numFmtId="0" fontId="8" fillId="0" borderId="46" xfId="15" applyNumberFormat="1" applyFont="1" applyFill="1" applyBorder="1" applyAlignment="1">
      <alignment/>
      <protection/>
    </xf>
    <xf numFmtId="0" fontId="8" fillId="0" borderId="20" xfId="15" applyNumberFormat="1" applyFont="1" applyFill="1" applyBorder="1" applyAlignment="1">
      <alignment/>
      <protection/>
    </xf>
    <xf numFmtId="0" fontId="8" fillId="0" borderId="39" xfId="15" applyNumberFormat="1" applyFont="1" applyFill="1" applyBorder="1" applyAlignment="1">
      <alignment horizontal="center"/>
      <protection/>
    </xf>
    <xf numFmtId="0" fontId="8" fillId="0" borderId="46" xfId="15" applyNumberFormat="1" applyFont="1" applyFill="1" applyBorder="1" applyAlignment="1">
      <alignment horizontal="center"/>
      <protection/>
    </xf>
    <xf numFmtId="0" fontId="8" fillId="0" borderId="20" xfId="15" applyNumberFormat="1" applyFont="1" applyFill="1" applyBorder="1" applyAlignment="1">
      <alignment horizontal="center"/>
      <protection/>
    </xf>
    <xf numFmtId="0" fontId="35" fillId="0" borderId="39" xfId="15" applyNumberFormat="1" applyFont="1" applyFill="1" applyBorder="1" applyAlignment="1">
      <alignment horizontal="right"/>
      <protection/>
    </xf>
    <xf numFmtId="0" fontId="35" fillId="0" borderId="46" xfId="15" applyNumberFormat="1" applyFont="1" applyFill="1" applyBorder="1" applyAlignment="1">
      <alignment horizontal="right"/>
      <protection/>
    </xf>
    <xf numFmtId="0" fontId="35" fillId="0" borderId="20" xfId="15" applyNumberFormat="1" applyFont="1" applyFill="1" applyBorder="1" applyAlignment="1">
      <alignment horizontal="right"/>
      <protection/>
    </xf>
    <xf numFmtId="4" fontId="25" fillId="0" borderId="54" xfId="15" applyNumberFormat="1" applyFont="1" applyFill="1" applyBorder="1" applyAlignment="1">
      <alignment horizontal="center" vertical="center"/>
      <protection/>
    </xf>
    <xf numFmtId="0" fontId="5" fillId="0" borderId="39" xfId="15" applyNumberFormat="1" applyFont="1" applyFill="1" applyBorder="1" applyAlignment="1">
      <alignment/>
      <protection/>
    </xf>
    <xf numFmtId="0" fontId="5" fillId="0" borderId="46" xfId="15" applyNumberFormat="1" applyFont="1" applyFill="1" applyBorder="1" applyAlignment="1">
      <alignment/>
      <protection/>
    </xf>
    <xf numFmtId="0" fontId="5" fillId="0" borderId="20" xfId="15" applyNumberFormat="1" applyFont="1" applyFill="1" applyBorder="1" applyAlignment="1">
      <alignment/>
      <protection/>
    </xf>
    <xf numFmtId="0" fontId="5" fillId="0" borderId="39" xfId="15" applyNumberFormat="1" applyFont="1" applyFill="1" applyBorder="1" applyAlignment="1">
      <alignment horizontal="left"/>
      <protection/>
    </xf>
    <xf numFmtId="0" fontId="5" fillId="0" borderId="46" xfId="15" applyNumberFormat="1" applyFont="1" applyFill="1" applyBorder="1" applyAlignment="1">
      <alignment horizontal="left"/>
      <protection/>
    </xf>
    <xf numFmtId="0" fontId="5" fillId="0" borderId="20" xfId="15" applyNumberFormat="1" applyFont="1" applyFill="1" applyBorder="1" applyAlignment="1">
      <alignment horizontal="left"/>
      <protection/>
    </xf>
    <xf numFmtId="4" fontId="25" fillId="0" borderId="51" xfId="15" applyNumberFormat="1" applyFont="1" applyFill="1" applyBorder="1" applyAlignment="1">
      <alignment horizontal="right" vertical="center"/>
      <protection/>
    </xf>
    <xf numFmtId="14" fontId="35" fillId="0" borderId="46" xfId="15" applyNumberFormat="1" applyFont="1" applyBorder="1" applyAlignment="1">
      <alignment horizontal="left" wrapText="1"/>
      <protection/>
    </xf>
    <xf numFmtId="0" fontId="35" fillId="0" borderId="20" xfId="15" applyNumberFormat="1" applyFont="1" applyBorder="1" applyAlignment="1">
      <alignment horizontal="left" wrapText="1"/>
      <protection/>
    </xf>
    <xf numFmtId="0" fontId="25" fillId="2" borderId="11" xfId="0" applyFont="1" applyFill="1" applyBorder="1" applyAlignment="1">
      <alignment horizontal="right"/>
    </xf>
    <xf numFmtId="0" fontId="25" fillId="2" borderId="28" xfId="0" applyFont="1" applyFill="1" applyBorder="1" applyAlignment="1">
      <alignment horizontal="right"/>
    </xf>
    <xf numFmtId="0" fontId="25" fillId="2" borderId="11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  <xf numFmtId="14" fontId="5" fillId="2" borderId="1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168" fontId="29" fillId="2" borderId="28" xfId="0" applyNumberFormat="1" applyFont="1" applyFill="1" applyBorder="1" applyAlignment="1">
      <alignment horizontal="left"/>
    </xf>
    <xf numFmtId="0" fontId="30" fillId="2" borderId="28" xfId="0" applyFont="1" applyFill="1" applyBorder="1" applyAlignment="1">
      <alignment horizontal="left"/>
    </xf>
    <xf numFmtId="0" fontId="27" fillId="3" borderId="65" xfId="0" applyFont="1" applyFill="1" applyBorder="1" applyAlignment="1">
      <alignment horizontal="center"/>
    </xf>
    <xf numFmtId="0" fontId="27" fillId="3" borderId="66" xfId="0" applyFont="1" applyFill="1" applyBorder="1" applyAlignment="1">
      <alignment horizontal="center"/>
    </xf>
    <xf numFmtId="0" fontId="27" fillId="3" borderId="67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14" fontId="30" fillId="2" borderId="11" xfId="0" applyNumberFormat="1" applyFont="1" applyFill="1" applyBorder="1" applyAlignment="1">
      <alignment horizontal="left"/>
    </xf>
    <xf numFmtId="14" fontId="30" fillId="2" borderId="12" xfId="0" applyNumberFormat="1" applyFont="1" applyFill="1" applyBorder="1" applyAlignment="1">
      <alignment horizontal="left"/>
    </xf>
    <xf numFmtId="0" fontId="27" fillId="3" borderId="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14" fontId="5" fillId="2" borderId="27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4" fontId="30" fillId="2" borderId="35" xfId="0" applyNumberFormat="1" applyFont="1" applyFill="1" applyBorder="1" applyAlignment="1">
      <alignment horizontal="left"/>
    </xf>
    <xf numFmtId="14" fontId="30" fillId="2" borderId="68" xfId="0" applyNumberFormat="1" applyFont="1" applyFill="1" applyBorder="1" applyAlignment="1">
      <alignment horizontal="left"/>
    </xf>
    <xf numFmtId="14" fontId="6" fillId="2" borderId="11" xfId="0" applyNumberFormat="1" applyFont="1" applyFill="1" applyBorder="1" applyAlignment="1">
      <alignment horizontal="left"/>
    </xf>
    <xf numFmtId="14" fontId="6" fillId="2" borderId="12" xfId="0" applyNumberFormat="1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14" fontId="25" fillId="2" borderId="11" xfId="0" applyNumberFormat="1" applyFont="1" applyFill="1" applyBorder="1" applyAlignment="1">
      <alignment horizontal="center"/>
    </xf>
    <xf numFmtId="14" fontId="25" fillId="2" borderId="12" xfId="0" applyNumberFormat="1" applyFont="1" applyFill="1" applyBorder="1" applyAlignment="1">
      <alignment horizontal="center"/>
    </xf>
  </cellXfs>
  <cellStyles count="12">
    <cellStyle name="Normal" xfId="0"/>
    <cellStyle name="Normal_NEOPRoMEL" xfId="15"/>
    <cellStyle name="Normal_Sheet1 (2)" xfId="16"/>
    <cellStyle name="Βασικό_Αντίγραφο του Αντίγραφο του ΠΡΟΫΠΟΛΟΓΙΣΜΟΣ" xfId="17"/>
    <cellStyle name="Comma" xfId="18"/>
    <cellStyle name="Comma [0]" xfId="19"/>
    <cellStyle name="Κόμμα_B1993" xfId="20"/>
    <cellStyle name="Currency" xfId="21"/>
    <cellStyle name="Currency [0]" xfId="22"/>
    <cellStyle name="Percent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15</xdr:col>
      <xdr:colOff>9525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572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tabSelected="1" zoomScaleSheetLayoutView="50" workbookViewId="0" topLeftCell="A1">
      <selection activeCell="K81" sqref="K81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250"/>
      <c r="D3" s="250"/>
      <c r="E3" s="250"/>
      <c r="F3" s="250"/>
    </row>
    <row r="4" spans="1:12" s="147" customFormat="1" ht="14.25">
      <c r="A4" s="137" t="s">
        <v>3</v>
      </c>
      <c r="B4" s="138"/>
      <c r="C4" s="138"/>
      <c r="D4" s="138"/>
      <c r="E4" s="138"/>
      <c r="F4" s="138"/>
      <c r="G4" s="138"/>
      <c r="H4" s="138"/>
      <c r="I4" s="139"/>
      <c r="J4" s="145"/>
      <c r="K4" s="146"/>
      <c r="L4" s="146"/>
    </row>
    <row r="5" spans="1:12" s="147" customFormat="1" ht="14.25">
      <c r="A5" s="140" t="s">
        <v>62</v>
      </c>
      <c r="B5" s="51"/>
      <c r="C5" s="51"/>
      <c r="D5" s="51"/>
      <c r="E5" s="51"/>
      <c r="F5" s="51"/>
      <c r="G5" s="51"/>
      <c r="H5" s="51"/>
      <c r="I5" s="141"/>
      <c r="J5" s="145"/>
      <c r="K5" s="146"/>
      <c r="L5" s="146"/>
    </row>
    <row r="6" spans="1:12" s="147" customFormat="1" ht="14.25">
      <c r="A6" s="142" t="s">
        <v>63</v>
      </c>
      <c r="B6" s="143"/>
      <c r="C6" s="143"/>
      <c r="D6" s="143"/>
      <c r="E6" s="143"/>
      <c r="F6" s="143"/>
      <c r="G6" s="143"/>
      <c r="H6" s="143"/>
      <c r="I6" s="144"/>
      <c r="J6" s="145"/>
      <c r="K6" s="146"/>
      <c r="L6" s="146"/>
    </row>
    <row r="7" spans="1:12" s="147" customFormat="1" ht="14.25">
      <c r="A7" s="140" t="s">
        <v>33</v>
      </c>
      <c r="B7" s="51"/>
      <c r="C7" s="51"/>
      <c r="D7" s="51"/>
      <c r="E7" s="51"/>
      <c r="F7" s="51"/>
      <c r="G7" s="51"/>
      <c r="H7" s="51"/>
      <c r="I7" s="141"/>
      <c r="J7" s="145"/>
      <c r="K7" s="146"/>
      <c r="L7" s="146"/>
    </row>
    <row r="8" spans="1:12" s="147" customFormat="1" ht="14.25">
      <c r="A8" s="140"/>
      <c r="B8" s="51"/>
      <c r="C8" s="51"/>
      <c r="D8" s="51"/>
      <c r="E8" s="51"/>
      <c r="F8" s="51"/>
      <c r="G8" s="51"/>
      <c r="H8" s="51"/>
      <c r="I8" s="141"/>
      <c r="J8" s="145"/>
      <c r="K8" s="146"/>
      <c r="L8" s="146"/>
    </row>
    <row r="9" spans="1:12" s="13" customFormat="1" ht="14.25">
      <c r="A9" s="412"/>
      <c r="B9" s="413"/>
      <c r="C9" s="413"/>
      <c r="D9" s="413"/>
      <c r="E9" s="413"/>
      <c r="F9" s="413"/>
      <c r="G9" s="413"/>
      <c r="H9" s="413"/>
      <c r="I9" s="414"/>
      <c r="J9" s="8"/>
      <c r="K9" s="7"/>
      <c r="L9" s="7"/>
    </row>
    <row r="10" spans="1:12" s="13" customFormat="1" ht="14.25">
      <c r="A10" s="22"/>
      <c r="B10" s="22"/>
      <c r="C10" s="22"/>
      <c r="D10" s="22"/>
      <c r="E10" s="22"/>
      <c r="F10" s="22"/>
      <c r="G10" s="22"/>
      <c r="H10" s="22"/>
      <c r="I10" s="22"/>
      <c r="J10" s="6"/>
      <c r="K10" s="7"/>
      <c r="L10" s="7"/>
    </row>
    <row r="11" spans="1:12" s="13" customFormat="1" ht="14.25">
      <c r="A11" s="18"/>
      <c r="B11" s="18"/>
      <c r="C11" s="18"/>
      <c r="D11" s="18"/>
      <c r="E11" s="18"/>
      <c r="F11" s="18"/>
      <c r="G11" s="18"/>
      <c r="H11" s="18"/>
      <c r="I11" s="18"/>
      <c r="J11" s="6"/>
      <c r="K11" s="7"/>
      <c r="L11" s="7"/>
    </row>
    <row r="12" spans="1:12" s="13" customFormat="1" ht="14.25">
      <c r="A12" s="18"/>
      <c r="B12" s="18"/>
      <c r="C12" s="18"/>
      <c r="D12" s="18"/>
      <c r="E12" s="18"/>
      <c r="F12" s="18"/>
      <c r="G12" s="18"/>
      <c r="H12" s="18"/>
      <c r="I12" s="18"/>
      <c r="J12" s="6"/>
      <c r="K12" s="7"/>
      <c r="L12" s="7"/>
    </row>
    <row r="13" spans="1:12" s="17" customFormat="1" ht="14.25">
      <c r="A13" s="23"/>
      <c r="B13" s="54" t="s">
        <v>27</v>
      </c>
      <c r="C13" s="406" t="s">
        <v>183</v>
      </c>
      <c r="D13" s="406"/>
      <c r="E13" s="61"/>
      <c r="F13" s="55"/>
      <c r="G13" s="40"/>
      <c r="H13" s="22"/>
      <c r="I13" s="52"/>
      <c r="J13" s="24"/>
      <c r="K13" s="5"/>
      <c r="L13" s="5"/>
    </row>
    <row r="14" spans="1:12" s="17" customFormat="1" ht="4.5" customHeight="1">
      <c r="A14" s="25"/>
      <c r="B14" s="56"/>
      <c r="C14" s="57"/>
      <c r="D14" s="58"/>
      <c r="E14" s="14"/>
      <c r="F14" s="58"/>
      <c r="G14" s="41"/>
      <c r="H14" s="18"/>
      <c r="I14" s="53"/>
      <c r="J14" s="24"/>
      <c r="K14" s="5"/>
      <c r="L14" s="5"/>
    </row>
    <row r="15" spans="1:12" s="17" customFormat="1" ht="14.25">
      <c r="A15" s="25"/>
      <c r="B15" s="56" t="s">
        <v>32</v>
      </c>
      <c r="C15" s="57" t="s">
        <v>69</v>
      </c>
      <c r="D15" s="58"/>
      <c r="E15" s="14"/>
      <c r="F15" s="58"/>
      <c r="G15" s="41"/>
      <c r="H15" s="18"/>
      <c r="I15" s="53"/>
      <c r="J15" s="24"/>
      <c r="K15" s="5"/>
      <c r="L15" s="5"/>
    </row>
    <row r="16" spans="1:12" s="17" customFormat="1" ht="4.5" customHeight="1">
      <c r="A16" s="25"/>
      <c r="B16" s="56"/>
      <c r="C16" s="58"/>
      <c r="D16" s="58"/>
      <c r="E16" s="14"/>
      <c r="F16" s="58"/>
      <c r="G16" s="41"/>
      <c r="H16" s="18"/>
      <c r="I16" s="53"/>
      <c r="J16" s="24"/>
      <c r="K16" s="5"/>
      <c r="L16" s="5"/>
    </row>
    <row r="17" spans="1:12" s="17" customFormat="1" ht="14.25">
      <c r="A17" s="25"/>
      <c r="B17" s="56" t="s">
        <v>6</v>
      </c>
      <c r="C17" s="347" t="s">
        <v>182</v>
      </c>
      <c r="D17" s="347"/>
      <c r="E17" s="293"/>
      <c r="F17" s="348"/>
      <c r="G17" s="294"/>
      <c r="H17" s="18"/>
      <c r="I17" s="53"/>
      <c r="J17" s="24"/>
      <c r="K17" s="5"/>
      <c r="L17" s="5"/>
    </row>
    <row r="18" spans="1:12" s="17" customFormat="1" ht="4.5" customHeight="1">
      <c r="A18" s="25"/>
      <c r="B18" s="56"/>
      <c r="C18" s="347"/>
      <c r="D18" s="347"/>
      <c r="E18" s="293"/>
      <c r="F18" s="347"/>
      <c r="G18" s="295"/>
      <c r="H18" s="18"/>
      <c r="I18" s="53"/>
      <c r="J18" s="24"/>
      <c r="K18" s="5"/>
      <c r="L18" s="5"/>
    </row>
    <row r="19" spans="1:12" s="17" customFormat="1" ht="13.5" customHeight="1">
      <c r="A19" s="25"/>
      <c r="B19" s="56"/>
      <c r="C19" s="347" t="s">
        <v>159</v>
      </c>
      <c r="D19" s="347"/>
      <c r="E19" s="293"/>
      <c r="F19" s="348"/>
      <c r="G19" s="294"/>
      <c r="H19" s="18"/>
      <c r="I19" s="53"/>
      <c r="J19" s="24"/>
      <c r="K19" s="5"/>
      <c r="L19" s="5"/>
    </row>
    <row r="20" spans="1:12" s="17" customFormat="1" ht="4.5" customHeight="1">
      <c r="A20" s="25"/>
      <c r="B20" s="56"/>
      <c r="C20" s="58"/>
      <c r="D20" s="58"/>
      <c r="E20" s="14"/>
      <c r="F20" s="58"/>
      <c r="G20" s="41"/>
      <c r="H20" s="18"/>
      <c r="I20" s="53"/>
      <c r="J20" s="24"/>
      <c r="K20" s="5"/>
      <c r="L20" s="5"/>
    </row>
    <row r="21" spans="1:12" s="17" customFormat="1" ht="13.5" customHeight="1">
      <c r="A21" s="25"/>
      <c r="B21" s="56"/>
      <c r="C21" s="411"/>
      <c r="D21" s="411"/>
      <c r="E21" s="411"/>
      <c r="F21" s="411"/>
      <c r="G21" s="42"/>
      <c r="H21" s="18"/>
      <c r="I21" s="53"/>
      <c r="J21" s="24"/>
      <c r="K21" s="5"/>
      <c r="L21" s="5"/>
    </row>
    <row r="22" spans="1:12" s="17" customFormat="1" ht="4.5" customHeight="1">
      <c r="A22" s="25"/>
      <c r="B22" s="56"/>
      <c r="C22" s="58"/>
      <c r="D22" s="58"/>
      <c r="E22" s="14"/>
      <c r="F22" s="58"/>
      <c r="G22" s="41"/>
      <c r="H22" s="18"/>
      <c r="I22" s="53"/>
      <c r="J22" s="24"/>
      <c r="K22" s="5"/>
      <c r="L22" s="5"/>
    </row>
    <row r="23" spans="1:12" s="17" customFormat="1" ht="13.5" customHeight="1">
      <c r="A23" s="25"/>
      <c r="B23" s="56"/>
      <c r="C23" s="411"/>
      <c r="D23" s="411"/>
      <c r="E23" s="411"/>
      <c r="F23" s="411"/>
      <c r="G23" s="411"/>
      <c r="H23" s="411"/>
      <c r="I23" s="53"/>
      <c r="J23" s="24"/>
      <c r="K23" s="5"/>
      <c r="L23" s="5"/>
    </row>
    <row r="24" spans="1:12" s="17" customFormat="1" ht="4.5" customHeight="1">
      <c r="A24" s="25"/>
      <c r="B24" s="56"/>
      <c r="C24" s="58"/>
      <c r="D24" s="58"/>
      <c r="E24" s="14"/>
      <c r="F24" s="58"/>
      <c r="G24" s="41"/>
      <c r="H24" s="18"/>
      <c r="I24" s="53"/>
      <c r="J24" s="24"/>
      <c r="K24" s="5"/>
      <c r="L24" s="5"/>
    </row>
    <row r="25" spans="1:12" s="17" customFormat="1" ht="4.5" customHeight="1">
      <c r="A25" s="25"/>
      <c r="B25" s="56"/>
      <c r="C25" s="58"/>
      <c r="D25" s="58"/>
      <c r="E25" s="14"/>
      <c r="F25" s="58"/>
      <c r="G25" s="41"/>
      <c r="H25" s="18"/>
      <c r="I25" s="53"/>
      <c r="J25" s="24"/>
      <c r="K25" s="5"/>
      <c r="L25" s="5"/>
    </row>
    <row r="26" spans="1:12" s="17" customFormat="1" ht="14.25">
      <c r="A26" s="25"/>
      <c r="B26" s="56" t="s">
        <v>24</v>
      </c>
      <c r="C26" s="416">
        <f>'ΠΡΟΥΠΟΛΟΓΙΣΜΟΣ '!X34</f>
        <v>100000</v>
      </c>
      <c r="D26" s="416"/>
      <c r="E26" s="14"/>
      <c r="F26" s="59"/>
      <c r="G26" s="41"/>
      <c r="H26" s="18"/>
      <c r="I26" s="53"/>
      <c r="J26" s="24"/>
      <c r="K26" s="5"/>
      <c r="L26" s="5"/>
    </row>
    <row r="27" spans="1:12" s="17" customFormat="1" ht="4.5" customHeight="1">
      <c r="A27" s="25"/>
      <c r="B27" s="56"/>
      <c r="C27" s="59"/>
      <c r="D27" s="59"/>
      <c r="E27" s="14"/>
      <c r="F27" s="59"/>
      <c r="G27" s="41"/>
      <c r="H27" s="18"/>
      <c r="I27" s="53"/>
      <c r="J27" s="24"/>
      <c r="K27" s="5"/>
      <c r="L27" s="5"/>
    </row>
    <row r="28" spans="1:12" s="17" customFormat="1" ht="14.25">
      <c r="A28" s="26"/>
      <c r="B28" s="60" t="s">
        <v>28</v>
      </c>
      <c r="C28" s="417">
        <v>29660.9</v>
      </c>
      <c r="D28" s="417"/>
      <c r="E28" s="394" t="s">
        <v>187</v>
      </c>
      <c r="F28" s="305"/>
      <c r="G28" s="131"/>
      <c r="H28" s="27"/>
      <c r="I28" s="46"/>
      <c r="J28" s="24"/>
      <c r="K28" s="5"/>
      <c r="L28" s="5"/>
    </row>
    <row r="29" spans="1:12" s="17" customFormat="1" ht="12.75">
      <c r="A29" s="18"/>
      <c r="B29" s="19"/>
      <c r="C29" s="18"/>
      <c r="D29" s="20"/>
      <c r="E29" s="21"/>
      <c r="F29" s="18"/>
      <c r="G29" s="18"/>
      <c r="H29" s="18"/>
      <c r="I29" s="18"/>
      <c r="J29" s="6"/>
      <c r="K29" s="5"/>
      <c r="L29" s="5"/>
    </row>
    <row r="30" spans="1:12" s="17" customFormat="1" ht="12.75">
      <c r="A30" s="18"/>
      <c r="B30" s="18"/>
      <c r="C30" s="18"/>
      <c r="D30" s="18"/>
      <c r="E30" s="18"/>
      <c r="F30" s="18"/>
      <c r="G30" s="18"/>
      <c r="H30" s="18"/>
      <c r="I30" s="18"/>
      <c r="J30" s="6"/>
      <c r="K30" s="5"/>
      <c r="L30" s="5"/>
    </row>
    <row r="31" spans="1:12" s="17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6"/>
      <c r="K31" s="5"/>
      <c r="L31" s="5"/>
    </row>
    <row r="32" spans="1:12" s="17" customFormat="1" ht="14.25">
      <c r="A32" s="62"/>
      <c r="B32" s="63" t="s">
        <v>26</v>
      </c>
      <c r="C32" s="63"/>
      <c r="D32" s="63"/>
      <c r="E32" s="63"/>
      <c r="F32" s="48"/>
      <c r="G32" s="48"/>
      <c r="H32" s="48"/>
      <c r="I32" s="49"/>
      <c r="J32" s="6"/>
      <c r="K32" s="5"/>
      <c r="L32" s="5"/>
    </row>
    <row r="33" spans="1:12" s="17" customFormat="1" ht="14.25">
      <c r="A33" s="34"/>
      <c r="B33" s="47"/>
      <c r="C33" s="47"/>
      <c r="D33" s="47"/>
      <c r="E33" s="47"/>
      <c r="F33" s="19"/>
      <c r="G33" s="19"/>
      <c r="H33" s="19"/>
      <c r="I33" s="35"/>
      <c r="J33" s="6"/>
      <c r="K33" s="5"/>
      <c r="L33" s="5"/>
    </row>
    <row r="34" spans="1:12" s="17" customFormat="1" ht="13.5" customHeight="1">
      <c r="A34" s="34"/>
      <c r="B34" s="415" t="s">
        <v>29</v>
      </c>
      <c r="C34" s="415"/>
      <c r="D34" s="415"/>
      <c r="E34" s="47"/>
      <c r="F34" s="19"/>
      <c r="G34" s="19"/>
      <c r="H34" s="19"/>
      <c r="I34" s="35"/>
      <c r="J34" s="6"/>
      <c r="K34" s="5"/>
      <c r="L34" s="5"/>
    </row>
    <row r="35" spans="1:12" s="17" customFormat="1" ht="4.5" customHeight="1">
      <c r="A35" s="34"/>
      <c r="B35" s="47"/>
      <c r="C35" s="47"/>
      <c r="D35" s="47"/>
      <c r="E35" s="47"/>
      <c r="F35" s="19"/>
      <c r="G35" s="19"/>
      <c r="H35" s="19"/>
      <c r="I35" s="35"/>
      <c r="J35" s="6"/>
      <c r="K35" s="5"/>
      <c r="L35" s="5"/>
    </row>
    <row r="36" spans="1:12" s="17" customFormat="1" ht="14.25">
      <c r="A36" s="34"/>
      <c r="B36" s="415" t="s">
        <v>30</v>
      </c>
      <c r="C36" s="415"/>
      <c r="D36" s="415"/>
      <c r="E36" s="47"/>
      <c r="F36" s="19"/>
      <c r="G36" s="19"/>
      <c r="H36" s="19"/>
      <c r="I36" s="35"/>
      <c r="J36" s="6"/>
      <c r="K36" s="5"/>
      <c r="L36" s="5"/>
    </row>
    <row r="37" spans="1:12" s="17" customFormat="1" ht="4.5" customHeight="1">
      <c r="A37" s="34"/>
      <c r="B37" s="47"/>
      <c r="C37" s="47"/>
      <c r="D37" s="47"/>
      <c r="E37" s="47"/>
      <c r="F37" s="19"/>
      <c r="G37" s="19"/>
      <c r="H37" s="19"/>
      <c r="I37" s="35"/>
      <c r="J37" s="6"/>
      <c r="K37" s="5"/>
      <c r="L37" s="5"/>
    </row>
    <row r="38" spans="1:12" s="17" customFormat="1" ht="14.25">
      <c r="A38" s="34"/>
      <c r="B38" s="415" t="s">
        <v>31</v>
      </c>
      <c r="C38" s="415"/>
      <c r="D38" s="415"/>
      <c r="E38" s="47"/>
      <c r="F38" s="19"/>
      <c r="G38" s="19"/>
      <c r="H38" s="19"/>
      <c r="I38" s="35"/>
      <c r="J38" s="6"/>
      <c r="K38" s="5"/>
      <c r="L38" s="5"/>
    </row>
    <row r="39" spans="1:12" s="17" customFormat="1" ht="4.5" customHeight="1">
      <c r="A39" s="34"/>
      <c r="B39" s="47"/>
      <c r="C39" s="47"/>
      <c r="D39" s="47"/>
      <c r="E39" s="47"/>
      <c r="F39" s="19"/>
      <c r="G39" s="19"/>
      <c r="H39" s="19"/>
      <c r="I39" s="35"/>
      <c r="J39" s="6"/>
      <c r="K39" s="5"/>
      <c r="L39" s="5"/>
    </row>
    <row r="40" spans="1:12" s="17" customFormat="1" ht="14.25">
      <c r="A40" s="34"/>
      <c r="B40" s="404" t="s">
        <v>127</v>
      </c>
      <c r="C40" s="404"/>
      <c r="D40" s="404"/>
      <c r="E40" s="47"/>
      <c r="F40" s="19"/>
      <c r="G40" s="19"/>
      <c r="H40" s="19"/>
      <c r="I40" s="35"/>
      <c r="J40" s="6"/>
      <c r="K40" s="5"/>
      <c r="L40" s="5"/>
    </row>
    <row r="41" spans="1:12" s="17" customFormat="1" ht="4.5" customHeight="1">
      <c r="A41" s="34"/>
      <c r="B41" s="47"/>
      <c r="C41" s="47"/>
      <c r="D41" s="47"/>
      <c r="E41" s="47"/>
      <c r="F41" s="19"/>
      <c r="G41" s="19"/>
      <c r="H41" s="19"/>
      <c r="I41" s="35"/>
      <c r="J41" s="6"/>
      <c r="K41" s="5"/>
      <c r="L41" s="5"/>
    </row>
    <row r="42" spans="1:12" s="17" customFormat="1" ht="14.25">
      <c r="A42" s="36"/>
      <c r="B42" s="51" t="s">
        <v>65</v>
      </c>
      <c r="E42" s="15"/>
      <c r="F42" s="6"/>
      <c r="G42" s="6"/>
      <c r="H42" s="6"/>
      <c r="I42" s="37"/>
      <c r="J42" s="6"/>
      <c r="K42" s="5"/>
      <c r="L42" s="5"/>
    </row>
    <row r="43" spans="1:12" s="17" customFormat="1" ht="4.5" customHeight="1">
      <c r="A43" s="36"/>
      <c r="B43" s="51"/>
      <c r="C43" s="51"/>
      <c r="D43" s="51"/>
      <c r="E43" s="15"/>
      <c r="F43" s="6"/>
      <c r="G43" s="6"/>
      <c r="H43" s="6"/>
      <c r="I43" s="37"/>
      <c r="J43" s="6"/>
      <c r="K43" s="5"/>
      <c r="L43" s="5"/>
    </row>
    <row r="44" spans="1:12" s="249" customFormat="1" ht="14.25">
      <c r="A44" s="244"/>
      <c r="B44" s="415"/>
      <c r="C44" s="415"/>
      <c r="D44" s="415"/>
      <c r="E44" s="248"/>
      <c r="F44" s="246"/>
      <c r="G44" s="246"/>
      <c r="H44" s="246"/>
      <c r="I44" s="247"/>
      <c r="J44" s="246"/>
      <c r="K44" s="245"/>
      <c r="L44" s="245"/>
    </row>
    <row r="45" spans="1:12" s="17" customFormat="1" ht="4.5" customHeight="1">
      <c r="A45" s="36"/>
      <c r="B45" s="51"/>
      <c r="C45" s="51"/>
      <c r="D45" s="51"/>
      <c r="E45" s="15"/>
      <c r="F45" s="6"/>
      <c r="G45" s="6"/>
      <c r="H45" s="6"/>
      <c r="I45" s="37"/>
      <c r="J45" s="6"/>
      <c r="K45" s="5"/>
      <c r="L45" s="5"/>
    </row>
    <row r="46" spans="1:12" s="17" customFormat="1" ht="14.25">
      <c r="A46" s="36"/>
      <c r="C46" s="51"/>
      <c r="D46" s="51"/>
      <c r="E46" s="15"/>
      <c r="F46" s="6"/>
      <c r="G46" s="6"/>
      <c r="H46" s="6"/>
      <c r="I46" s="37"/>
      <c r="J46" s="6"/>
      <c r="K46" s="5"/>
      <c r="L46" s="5"/>
    </row>
    <row r="47" spans="1:12" s="17" customFormat="1" ht="14.25">
      <c r="A47" s="36"/>
      <c r="B47" s="51"/>
      <c r="C47" s="51"/>
      <c r="D47" s="51"/>
      <c r="E47" s="15"/>
      <c r="F47" s="6"/>
      <c r="G47" s="6"/>
      <c r="H47" s="6"/>
      <c r="I47" s="37"/>
      <c r="J47" s="6"/>
      <c r="K47" s="5"/>
      <c r="L47" s="5"/>
    </row>
    <row r="48" spans="1:12" s="17" customFormat="1" ht="14.25">
      <c r="A48" s="36"/>
      <c r="B48" s="51"/>
      <c r="C48" s="51"/>
      <c r="D48" s="51"/>
      <c r="E48" s="15"/>
      <c r="F48" s="6"/>
      <c r="G48" s="6"/>
      <c r="H48" s="6"/>
      <c r="I48" s="37"/>
      <c r="J48" s="6"/>
      <c r="K48" s="5"/>
      <c r="L48" s="5"/>
    </row>
    <row r="49" spans="1:12" s="17" customFormat="1" ht="15" customHeight="1">
      <c r="A49" s="405"/>
      <c r="B49" s="418"/>
      <c r="C49" s="418"/>
      <c r="D49" s="418"/>
      <c r="E49" s="418"/>
      <c r="F49" s="418"/>
      <c r="G49" s="418"/>
      <c r="H49" s="418"/>
      <c r="I49" s="419"/>
      <c r="J49" s="18"/>
      <c r="K49" s="5"/>
      <c r="L49" s="5"/>
    </row>
    <row r="50" spans="1:12" s="17" customFormat="1" ht="4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5"/>
    </row>
    <row r="51" spans="1:12" s="17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5"/>
      <c r="L51" s="5"/>
    </row>
    <row r="52" spans="1:12" s="17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5"/>
      <c r="L52" s="5"/>
    </row>
    <row r="53" spans="1:12" s="17" customFormat="1" ht="14.25" customHeight="1">
      <c r="A53" s="6"/>
      <c r="B53" s="6"/>
      <c r="C53" s="6"/>
      <c r="D53" s="6"/>
      <c r="E53" s="401"/>
      <c r="F53" s="401"/>
      <c r="G53" s="401"/>
      <c r="H53" s="401"/>
      <c r="I53" s="401"/>
      <c r="J53" s="6"/>
      <c r="K53" s="5"/>
      <c r="L53" s="5"/>
    </row>
    <row r="54" spans="1:10" s="16" customFormat="1" ht="14.25">
      <c r="A54" s="64"/>
      <c r="B54" s="65"/>
      <c r="C54" s="65"/>
      <c r="D54" s="109"/>
      <c r="E54" s="304" t="s">
        <v>42</v>
      </c>
      <c r="F54" s="407">
        <v>42780</v>
      </c>
      <c r="G54" s="407"/>
      <c r="H54" s="407"/>
      <c r="I54" s="110"/>
      <c r="J54" s="38"/>
    </row>
    <row r="55" spans="1:10" s="16" customFormat="1" ht="14.25">
      <c r="A55" s="66"/>
      <c r="B55" s="15"/>
      <c r="C55" s="15"/>
      <c r="D55" s="15"/>
      <c r="E55" s="15"/>
      <c r="F55" s="15"/>
      <c r="G55" s="15"/>
      <c r="H55" s="15"/>
      <c r="I55" s="67"/>
      <c r="J55" s="38"/>
    </row>
    <row r="56" spans="1:10" s="16" customFormat="1" ht="14.25">
      <c r="A56" s="66"/>
      <c r="B56" s="15"/>
      <c r="C56" s="15"/>
      <c r="D56" s="402" t="s">
        <v>60</v>
      </c>
      <c r="E56" s="402"/>
      <c r="F56" s="402"/>
      <c r="G56" s="402"/>
      <c r="H56" s="402"/>
      <c r="I56" s="403"/>
      <c r="J56" s="38"/>
    </row>
    <row r="57" spans="1:10" s="16" customFormat="1" ht="14.25">
      <c r="A57" s="66"/>
      <c r="B57" s="15"/>
      <c r="C57" s="15"/>
      <c r="D57" s="15"/>
      <c r="E57" s="15"/>
      <c r="F57" s="15"/>
      <c r="G57" s="15"/>
      <c r="H57" s="15"/>
      <c r="I57" s="67"/>
      <c r="J57" s="38"/>
    </row>
    <row r="58" spans="1:10" s="16" customFormat="1" ht="14.25">
      <c r="A58" s="66"/>
      <c r="B58" s="15"/>
      <c r="C58" s="15"/>
      <c r="D58" s="15"/>
      <c r="E58" s="15"/>
      <c r="F58" s="15"/>
      <c r="G58" s="15"/>
      <c r="H58" s="15"/>
      <c r="I58" s="67"/>
      <c r="J58" s="38"/>
    </row>
    <row r="59" spans="1:10" s="16" customFormat="1" ht="14.25">
      <c r="A59" s="66"/>
      <c r="B59" s="15"/>
      <c r="C59" s="15"/>
      <c r="D59" s="408" t="str">
        <f>'[1]τεχν. εκθεση '!D42:H42</f>
        <v>Νικόλαος Γ. Καραγιάννης</v>
      </c>
      <c r="E59" s="408"/>
      <c r="F59" s="408"/>
      <c r="G59" s="408"/>
      <c r="H59" s="408"/>
      <c r="I59" s="409"/>
      <c r="J59" s="38"/>
    </row>
    <row r="60" spans="1:10" s="16" customFormat="1" ht="14.25">
      <c r="A60" s="68"/>
      <c r="B60" s="69"/>
      <c r="C60" s="69"/>
      <c r="D60" s="410" t="str">
        <f>'[1]τεχν. εκθεση '!D43:H43</f>
        <v> Πολιτικός Μηχανικός ΤΕ</v>
      </c>
      <c r="E60" s="410"/>
      <c r="F60" s="410"/>
      <c r="G60" s="410"/>
      <c r="H60" s="410"/>
      <c r="I60" s="400"/>
      <c r="J60" s="38"/>
    </row>
    <row r="61" spans="1:10" s="17" customFormat="1" ht="12.75">
      <c r="A61" s="39"/>
      <c r="B61" s="39"/>
      <c r="C61" s="39"/>
      <c r="D61" s="6"/>
      <c r="E61" s="6"/>
      <c r="F61" s="6"/>
      <c r="G61" s="6"/>
      <c r="H61" s="6"/>
      <c r="I61" s="6"/>
      <c r="J61" s="39"/>
    </row>
    <row r="62" spans="4:9" s="13" customFormat="1" ht="14.25">
      <c r="D62" s="7"/>
      <c r="E62" s="7"/>
      <c r="F62" s="7"/>
      <c r="G62" s="7"/>
      <c r="H62" s="7"/>
      <c r="I62" s="7"/>
    </row>
    <row r="63" spans="4:9" s="13" customFormat="1" ht="14.25">
      <c r="D63" s="7"/>
      <c r="E63" s="7"/>
      <c r="F63" s="7"/>
      <c r="G63" s="7"/>
      <c r="H63" s="7"/>
      <c r="I63" s="7"/>
    </row>
    <row r="64" spans="4:9" s="13" customFormat="1" ht="14.25">
      <c r="D64" s="7"/>
      <c r="E64" s="7"/>
      <c r="F64" s="7"/>
      <c r="G64" s="7"/>
      <c r="H64" s="265" t="s">
        <v>114</v>
      </c>
      <c r="I64" s="50" t="s">
        <v>66</v>
      </c>
    </row>
    <row r="65" s="13" customFormat="1" ht="14.25"/>
    <row r="66" s="13" customFormat="1" ht="14.25"/>
    <row r="67" s="13" customFormat="1" ht="14.25"/>
  </sheetData>
  <mergeCells count="17"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  <mergeCell ref="A9:I9"/>
    <mergeCell ref="B34:D34"/>
    <mergeCell ref="C26:D26"/>
    <mergeCell ref="C28:D28"/>
    <mergeCell ref="C23:H23"/>
    <mergeCell ref="C21:F21"/>
    <mergeCell ref="C13:D13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workbookViewId="0" topLeftCell="A7">
      <selection activeCell="F13" sqref="F13"/>
    </sheetView>
  </sheetViews>
  <sheetFormatPr defaultColWidth="9.00390625" defaultRowHeight="12.75"/>
  <cols>
    <col min="1" max="1" width="2.25390625" style="76" customWidth="1"/>
    <col min="2" max="2" width="35.25390625" style="2" customWidth="1"/>
    <col min="3" max="3" width="7.125" style="197" customWidth="1"/>
    <col min="4" max="4" width="7.25390625" style="2" customWidth="1"/>
    <col min="5" max="6" width="7.125" style="0" customWidth="1"/>
    <col min="7" max="7" width="7.125" style="80" customWidth="1"/>
    <col min="8" max="8" width="6.125" style="0" customWidth="1"/>
    <col min="9" max="9" width="4.00390625" style="2" customWidth="1"/>
    <col min="10" max="10" width="29.375" style="0" hidden="1" customWidth="1"/>
    <col min="11" max="11" width="9.375" style="80" customWidth="1"/>
    <col min="12" max="12" width="7.625" style="0" customWidth="1"/>
    <col min="13" max="13" width="4.375" style="0" customWidth="1"/>
    <col min="14" max="42" width="5.75390625" style="0" customWidth="1"/>
  </cols>
  <sheetData>
    <row r="1" spans="1:13" s="1" customFormat="1" ht="12.75" customHeight="1">
      <c r="A1" s="81" t="s">
        <v>3</v>
      </c>
      <c r="B1" s="82"/>
      <c r="C1" s="191"/>
      <c r="D1" s="423" t="s">
        <v>32</v>
      </c>
      <c r="E1" s="423"/>
      <c r="F1" s="423"/>
      <c r="G1" s="420" t="str">
        <f>ΕΞΩΦΥΛΛΟ!C15</f>
        <v>ΓΡΕΒΕΝΩΝ</v>
      </c>
      <c r="H1" s="420"/>
      <c r="I1" s="420"/>
      <c r="J1" s="12"/>
      <c r="K1" s="77"/>
      <c r="L1" s="11"/>
      <c r="M1" s="11"/>
    </row>
    <row r="2" spans="1:13" s="1" customFormat="1" ht="11.25">
      <c r="A2" s="81" t="str">
        <f>ΕΞΩΦΥΛΛΟ!A5</f>
        <v>ΝΟΜΟΣ ΓΡΕΒΕΝΩΝ</v>
      </c>
      <c r="B2" s="82"/>
      <c r="C2" s="191"/>
      <c r="D2" s="12"/>
      <c r="E2" s="11"/>
      <c r="F2" s="11"/>
      <c r="G2" s="422"/>
      <c r="H2" s="422"/>
      <c r="I2" s="12"/>
      <c r="J2" s="11"/>
      <c r="K2" s="77"/>
      <c r="L2" s="11"/>
      <c r="M2" s="11"/>
    </row>
    <row r="3" spans="1:13" s="1" customFormat="1" ht="11.25">
      <c r="A3" s="81" t="str">
        <f>ΕΞΩΦΥΛΛΟ!A6</f>
        <v>ΔΗΜΟΣ ΓΡΕΒΕΝΩΝ</v>
      </c>
      <c r="B3" s="82"/>
      <c r="C3" s="191"/>
      <c r="D3" s="12"/>
      <c r="E3" s="11"/>
      <c r="F3" s="11" t="str">
        <f>ΕΞΩΦΥΛΛΟ!B17</f>
        <v>ΕΡΓΟ</v>
      </c>
      <c r="G3" s="420" t="str">
        <f>ΕΞΩΦΥΛΛΟ!C17</f>
        <v>ΑΠΟΚΑΤΑΣΤΑΣΗ ΦΘΟΡΩΝ ΟΔΟΣΤΡΩΜΑΤΩΝ</v>
      </c>
      <c r="H3" s="420"/>
      <c r="I3" s="420"/>
      <c r="J3" s="420"/>
      <c r="K3" s="420"/>
      <c r="L3" s="11"/>
      <c r="M3" s="11"/>
    </row>
    <row r="4" spans="1:13" s="1" customFormat="1" ht="11.25">
      <c r="A4" s="81" t="str">
        <f>ΕΞΩΦΥΛΛΟ!A7</f>
        <v>ΔΙΕΥΘΥΝΣΗ ΤΕΧΝΙΚΩΝ ΥΠΗΡΕΣΙΩΝ</v>
      </c>
      <c r="B4" s="82"/>
      <c r="C4" s="191"/>
      <c r="D4" s="12"/>
      <c r="E4" s="11"/>
      <c r="F4" s="11"/>
      <c r="G4" s="420" t="str">
        <f>ΕΞΩΦΥΛΛΟ!C19</f>
        <v>ΤΟΥ ΔΗΜΟΥ ΓΡΕΒΕΝΩΝ (ΕΤΟΥΣ 2017)</v>
      </c>
      <c r="H4" s="420"/>
      <c r="I4" s="420"/>
      <c r="J4" s="420"/>
      <c r="K4" s="420"/>
      <c r="L4" s="11"/>
      <c r="M4" s="11"/>
    </row>
    <row r="5" spans="1:13" s="1" customFormat="1" ht="11.25">
      <c r="A5" s="81" t="str">
        <f>ΕΞΩΦΥΛΛΟ!B13</f>
        <v>ΑΡΙΘΜΟΣ ΜΕΛΕΤΗΣ</v>
      </c>
      <c r="B5" s="82"/>
      <c r="C5" s="191"/>
      <c r="D5" s="148" t="str">
        <f>ΕΞΩΦΥΛΛΟ!C13</f>
        <v>.07/2017</v>
      </c>
      <c r="E5" s="11"/>
      <c r="F5" s="11"/>
      <c r="G5" s="424"/>
      <c r="H5" s="424"/>
      <c r="I5" s="424"/>
      <c r="J5" s="11"/>
      <c r="K5" s="77"/>
      <c r="L5" s="11"/>
      <c r="M5" s="11"/>
    </row>
    <row r="6" spans="1:11" s="1" customFormat="1" ht="12" thickBot="1">
      <c r="A6" s="421" t="s">
        <v>25</v>
      </c>
      <c r="B6" s="421"/>
      <c r="C6" s="421"/>
      <c r="D6" s="421"/>
      <c r="E6" s="421"/>
      <c r="F6" s="421"/>
      <c r="G6" s="421"/>
      <c r="H6" s="421"/>
      <c r="I6" s="421"/>
      <c r="J6" s="421"/>
      <c r="K6" s="78"/>
    </row>
    <row r="7" spans="1:12" s="70" customFormat="1" ht="27" customHeight="1">
      <c r="A7" s="83" t="s">
        <v>45</v>
      </c>
      <c r="B7" s="84" t="s">
        <v>59</v>
      </c>
      <c r="C7" s="379"/>
      <c r="D7" s="380"/>
      <c r="E7" s="380"/>
      <c r="F7" s="380"/>
      <c r="G7" s="375"/>
      <c r="H7" s="381"/>
      <c r="I7" s="376"/>
      <c r="J7" s="377"/>
      <c r="K7" s="381"/>
      <c r="L7" s="378"/>
    </row>
    <row r="8" spans="1:12" s="70" customFormat="1" ht="11.25">
      <c r="A8" s="112">
        <v>1</v>
      </c>
      <c r="B8" s="113">
        <v>2</v>
      </c>
      <c r="C8" s="286">
        <v>3</v>
      </c>
      <c r="D8" s="114">
        <v>4</v>
      </c>
      <c r="E8" s="114">
        <v>5</v>
      </c>
      <c r="F8" s="114">
        <v>6</v>
      </c>
      <c r="G8" s="115">
        <v>7</v>
      </c>
      <c r="H8" s="114">
        <v>8</v>
      </c>
      <c r="I8" s="115">
        <v>9</v>
      </c>
      <c r="J8" s="115"/>
      <c r="K8" s="114">
        <v>10</v>
      </c>
      <c r="L8" s="116">
        <v>11</v>
      </c>
    </row>
    <row r="9" spans="1:12" s="279" customFormat="1" ht="11.25">
      <c r="A9" s="277"/>
      <c r="B9" s="382" t="s">
        <v>42</v>
      </c>
      <c r="G9" s="287"/>
      <c r="I9" s="287"/>
      <c r="J9" s="287"/>
      <c r="L9" s="278"/>
    </row>
    <row r="10" spans="1:14" s="284" customFormat="1" ht="11.25">
      <c r="A10" s="280"/>
      <c r="B10" s="384" t="s">
        <v>153</v>
      </c>
      <c r="C10" s="193"/>
      <c r="D10" s="281"/>
      <c r="E10" s="281"/>
      <c r="F10" s="281"/>
      <c r="G10" s="281"/>
      <c r="H10" s="281"/>
      <c r="I10" s="281"/>
      <c r="J10" s="281"/>
      <c r="K10" s="281"/>
      <c r="L10" s="282"/>
      <c r="M10" s="284" t="s">
        <v>164</v>
      </c>
      <c r="N10" s="284" t="s">
        <v>167</v>
      </c>
    </row>
    <row r="11" spans="1:14" s="284" customFormat="1" ht="11.25">
      <c r="A11" s="280"/>
      <c r="B11" s="281" t="s">
        <v>170</v>
      </c>
      <c r="C11" s="193">
        <v>6500</v>
      </c>
      <c r="D11" s="193">
        <v>1500</v>
      </c>
      <c r="E11" s="386">
        <f>D11+C11</f>
        <v>8000</v>
      </c>
      <c r="F11" s="193"/>
      <c r="G11" s="281"/>
      <c r="H11" s="288"/>
      <c r="I11" s="281"/>
      <c r="J11" s="281"/>
      <c r="K11" s="288"/>
      <c r="L11" s="282"/>
      <c r="M11" s="284" t="s">
        <v>165</v>
      </c>
      <c r="N11" s="284" t="s">
        <v>166</v>
      </c>
    </row>
    <row r="12" spans="1:14" s="284" customFormat="1" ht="11.25">
      <c r="A12" s="280"/>
      <c r="B12" s="281" t="s">
        <v>171</v>
      </c>
      <c r="C12" s="193">
        <v>6500</v>
      </c>
      <c r="D12" s="193">
        <v>1500</v>
      </c>
      <c r="E12" s="193">
        <v>1000</v>
      </c>
      <c r="F12" s="193">
        <v>500</v>
      </c>
      <c r="G12" s="386">
        <f>F12+E12+D12+C12</f>
        <v>9500</v>
      </c>
      <c r="H12" s="288"/>
      <c r="I12" s="281"/>
      <c r="J12" s="281"/>
      <c r="K12" s="288"/>
      <c r="L12" s="282"/>
      <c r="M12" s="284" t="s">
        <v>168</v>
      </c>
      <c r="N12" s="284" t="s">
        <v>169</v>
      </c>
    </row>
    <row r="13" spans="1:12" s="284" customFormat="1" ht="11.25">
      <c r="A13" s="280"/>
      <c r="B13" s="308" t="s">
        <v>172</v>
      </c>
      <c r="C13" s="193">
        <v>6500</v>
      </c>
      <c r="D13" s="193">
        <v>1500</v>
      </c>
      <c r="E13" s="193">
        <v>1000</v>
      </c>
      <c r="F13" s="193">
        <v>500</v>
      </c>
      <c r="G13" s="281"/>
      <c r="H13" s="288"/>
      <c r="I13" s="281"/>
      <c r="J13" s="281"/>
      <c r="K13" s="288"/>
      <c r="L13" s="282"/>
    </row>
    <row r="14" spans="1:12" s="284" customFormat="1" ht="11.25">
      <c r="A14" s="280"/>
      <c r="B14" s="281" t="s">
        <v>155</v>
      </c>
      <c r="C14" s="193"/>
      <c r="D14" s="193"/>
      <c r="E14" s="193"/>
      <c r="F14" s="193"/>
      <c r="G14" s="281"/>
      <c r="H14" s="288"/>
      <c r="I14" s="281"/>
      <c r="J14" s="281"/>
      <c r="K14" s="288"/>
      <c r="L14" s="282"/>
    </row>
    <row r="15" spans="1:12" s="284" customFormat="1" ht="11.25">
      <c r="A15" s="280"/>
      <c r="B15" s="281" t="s">
        <v>156</v>
      </c>
      <c r="C15" s="193"/>
      <c r="D15" s="193"/>
      <c r="E15" s="193"/>
      <c r="F15" s="193" t="s">
        <v>174</v>
      </c>
      <c r="G15" s="281"/>
      <c r="H15" s="288"/>
      <c r="I15" s="281"/>
      <c r="J15" s="281"/>
      <c r="K15" s="288"/>
      <c r="L15" s="282"/>
    </row>
    <row r="16" spans="1:12" s="284" customFormat="1" ht="11.25">
      <c r="A16" s="280"/>
      <c r="B16" s="281" t="s">
        <v>157</v>
      </c>
      <c r="C16" s="193"/>
      <c r="D16" s="193"/>
      <c r="E16" s="193"/>
      <c r="F16" s="193"/>
      <c r="G16" s="281"/>
      <c r="H16" s="288"/>
      <c r="I16" s="281"/>
      <c r="J16" s="281"/>
      <c r="K16" s="288"/>
      <c r="L16" s="282"/>
    </row>
    <row r="17" spans="1:12" s="284" customFormat="1" ht="11.25">
      <c r="A17" s="280"/>
      <c r="B17" s="385" t="s">
        <v>173</v>
      </c>
      <c r="C17" s="193"/>
      <c r="D17" s="193"/>
      <c r="E17" s="193"/>
      <c r="F17" s="193"/>
      <c r="G17" s="281"/>
      <c r="H17" s="288"/>
      <c r="I17" s="281"/>
      <c r="J17" s="281"/>
      <c r="K17" s="288"/>
      <c r="L17" s="282"/>
    </row>
    <row r="18" spans="1:12" s="284" customFormat="1" ht="11.25">
      <c r="A18" s="280"/>
      <c r="B18" s="281" t="s">
        <v>175</v>
      </c>
      <c r="C18" s="193"/>
      <c r="D18" s="193"/>
      <c r="E18" s="193"/>
      <c r="F18" s="193"/>
      <c r="G18" s="281"/>
      <c r="H18" s="288"/>
      <c r="I18" s="281"/>
      <c r="J18" s="281"/>
      <c r="K18" s="288"/>
      <c r="L18" s="282"/>
    </row>
    <row r="19" spans="1:12" s="284" customFormat="1" ht="11.25">
      <c r="A19" s="280"/>
      <c r="B19" s="281" t="s">
        <v>176</v>
      </c>
      <c r="C19" s="193"/>
      <c r="D19" s="193"/>
      <c r="E19" s="193"/>
      <c r="F19" s="193"/>
      <c r="G19" s="281"/>
      <c r="H19" s="288"/>
      <c r="I19" s="281"/>
      <c r="J19" s="281"/>
      <c r="K19" s="288"/>
      <c r="L19" s="282"/>
    </row>
    <row r="20" spans="1:12" s="284" customFormat="1" ht="11.25">
      <c r="A20" s="280"/>
      <c r="B20" s="308" t="s">
        <v>177</v>
      </c>
      <c r="C20" s="193"/>
      <c r="D20" s="193"/>
      <c r="E20" s="193"/>
      <c r="F20" s="193"/>
      <c r="G20" s="281"/>
      <c r="H20" s="288"/>
      <c r="I20" s="281"/>
      <c r="J20" s="281"/>
      <c r="K20" s="288"/>
      <c r="L20" s="282"/>
    </row>
    <row r="21" spans="1:12" s="284" customFormat="1" ht="11.25">
      <c r="A21" s="280"/>
      <c r="B21" s="385" t="s">
        <v>178</v>
      </c>
      <c r="C21" s="193"/>
      <c r="D21" s="193"/>
      <c r="E21" s="193"/>
      <c r="F21" s="193"/>
      <c r="G21" s="281"/>
      <c r="H21" s="288"/>
      <c r="I21" s="281"/>
      <c r="J21" s="281"/>
      <c r="K21" s="288"/>
      <c r="L21" s="282"/>
    </row>
    <row r="22" spans="1:12" s="284" customFormat="1" ht="11.25">
      <c r="A22" s="280"/>
      <c r="B22" s="308" t="s">
        <v>179</v>
      </c>
      <c r="C22" s="193"/>
      <c r="D22" s="193"/>
      <c r="E22" s="193"/>
      <c r="F22" s="193"/>
      <c r="G22" s="281"/>
      <c r="H22" s="288"/>
      <c r="I22" s="281"/>
      <c r="J22" s="281"/>
      <c r="K22" s="288"/>
      <c r="L22" s="282"/>
    </row>
    <row r="23" spans="1:12" s="284" customFormat="1" ht="11.25">
      <c r="A23" s="280"/>
      <c r="B23" s="281" t="s">
        <v>180</v>
      </c>
      <c r="C23" s="193"/>
      <c r="D23" s="193"/>
      <c r="E23" s="193"/>
      <c r="F23" s="193"/>
      <c r="G23" s="281"/>
      <c r="H23" s="288"/>
      <c r="I23" s="281"/>
      <c r="J23" s="281"/>
      <c r="K23" s="288"/>
      <c r="L23" s="282"/>
    </row>
    <row r="24" spans="1:12" s="284" customFormat="1" ht="11.25">
      <c r="A24" s="280"/>
      <c r="B24" s="281"/>
      <c r="C24" s="193"/>
      <c r="D24" s="193"/>
      <c r="E24" s="193"/>
      <c r="F24" s="193"/>
      <c r="G24" s="281"/>
      <c r="H24" s="288"/>
      <c r="I24" s="281"/>
      <c r="J24" s="281"/>
      <c r="K24" s="288"/>
      <c r="L24" s="282"/>
    </row>
    <row r="25" spans="1:12" s="284" customFormat="1" ht="11.25">
      <c r="A25" s="280"/>
      <c r="B25" s="281"/>
      <c r="C25" s="193"/>
      <c r="D25" s="193"/>
      <c r="E25" s="193"/>
      <c r="F25" s="193"/>
      <c r="G25" s="281"/>
      <c r="H25" s="288"/>
      <c r="I25" s="281"/>
      <c r="J25" s="281"/>
      <c r="K25" s="288"/>
      <c r="L25" s="282"/>
    </row>
    <row r="26" spans="1:12" s="284" customFormat="1" ht="11.25">
      <c r="A26" s="306"/>
      <c r="B26" s="308"/>
      <c r="C26" s="298"/>
      <c r="D26" s="298"/>
      <c r="E26" s="372"/>
      <c r="F26" s="299"/>
      <c r="G26" s="309"/>
      <c r="H26" s="309"/>
      <c r="I26" s="309"/>
      <c r="J26" s="299"/>
      <c r="K26" s="383"/>
      <c r="L26" s="282"/>
    </row>
    <row r="27" spans="1:12" s="284" customFormat="1" ht="11.25">
      <c r="A27" s="280"/>
      <c r="B27" s="281" t="s">
        <v>160</v>
      </c>
      <c r="C27" s="193"/>
      <c r="D27" s="193"/>
      <c r="E27" s="193"/>
      <c r="F27" s="193"/>
      <c r="G27" s="281"/>
      <c r="H27" s="288"/>
      <c r="I27" s="281"/>
      <c r="J27" s="281"/>
      <c r="K27" s="288"/>
      <c r="L27" s="282"/>
    </row>
    <row r="28" spans="1:12" s="284" customFormat="1" ht="11.25">
      <c r="A28" s="280"/>
      <c r="B28" s="284" t="s">
        <v>161</v>
      </c>
      <c r="C28" s="193"/>
      <c r="D28" s="193"/>
      <c r="E28" s="193"/>
      <c r="F28" s="193"/>
      <c r="G28" s="281"/>
      <c r="H28" s="288"/>
      <c r="I28" s="281"/>
      <c r="J28" s="281"/>
      <c r="K28" s="288"/>
      <c r="L28" s="282"/>
    </row>
    <row r="29" spans="1:12" s="284" customFormat="1" ht="11.25">
      <c r="A29" s="280"/>
      <c r="B29" s="281" t="s">
        <v>162</v>
      </c>
      <c r="C29" s="193">
        <v>500</v>
      </c>
      <c r="D29" s="193"/>
      <c r="E29" s="193"/>
      <c r="F29" s="193"/>
      <c r="G29" s="281"/>
      <c r="H29" s="288"/>
      <c r="I29" s="281"/>
      <c r="J29" s="281"/>
      <c r="K29" s="288"/>
      <c r="L29" s="282"/>
    </row>
    <row r="30" spans="1:12" s="284" customFormat="1" ht="11.25">
      <c r="A30" s="280"/>
      <c r="B30" s="281"/>
      <c r="C30" s="193"/>
      <c r="D30" s="193"/>
      <c r="E30" s="193"/>
      <c r="F30" s="193"/>
      <c r="G30" s="281"/>
      <c r="H30" s="288"/>
      <c r="I30" s="281"/>
      <c r="J30" s="281"/>
      <c r="K30" s="288"/>
      <c r="L30" s="282"/>
    </row>
    <row r="31" spans="1:12" s="284" customFormat="1" ht="11.25">
      <c r="A31" s="280"/>
      <c r="B31" s="281" t="s">
        <v>163</v>
      </c>
      <c r="C31" s="193">
        <v>2</v>
      </c>
      <c r="D31" s="193"/>
      <c r="E31" s="193"/>
      <c r="F31" s="193"/>
      <c r="G31" s="281"/>
      <c r="H31" s="288"/>
      <c r="I31" s="281"/>
      <c r="J31" s="281"/>
      <c r="K31" s="288"/>
      <c r="L31" s="282"/>
    </row>
    <row r="32" spans="1:12" s="284" customFormat="1" ht="11.25">
      <c r="A32" s="280"/>
      <c r="B32" s="281"/>
      <c r="C32" s="193">
        <v>1.5</v>
      </c>
      <c r="D32" s="193"/>
      <c r="E32" s="193"/>
      <c r="F32" s="193"/>
      <c r="G32" s="281"/>
      <c r="H32" s="288"/>
      <c r="I32" s="281"/>
      <c r="J32" s="281"/>
      <c r="K32" s="288"/>
      <c r="L32" s="282"/>
    </row>
    <row r="33" spans="1:12" s="284" customFormat="1" ht="11.25">
      <c r="A33" s="280"/>
      <c r="B33" s="281"/>
      <c r="C33" s="193">
        <v>1.5</v>
      </c>
      <c r="D33" s="193"/>
      <c r="E33" s="193"/>
      <c r="F33" s="193"/>
      <c r="G33" s="281"/>
      <c r="H33" s="281"/>
      <c r="I33" s="281"/>
      <c r="J33" s="281"/>
      <c r="K33" s="288"/>
      <c r="L33" s="282"/>
    </row>
    <row r="34" spans="1:12" s="284" customFormat="1" ht="11.25">
      <c r="A34" s="280"/>
      <c r="B34" s="281"/>
      <c r="C34" s="193">
        <v>1.5</v>
      </c>
      <c r="D34" s="193"/>
      <c r="E34" s="193"/>
      <c r="F34" s="193"/>
      <c r="G34" s="281"/>
      <c r="H34" s="281"/>
      <c r="I34" s="281"/>
      <c r="J34" s="281"/>
      <c r="K34" s="288"/>
      <c r="L34" s="282"/>
    </row>
    <row r="35" spans="1:12" s="284" customFormat="1" ht="11.25">
      <c r="A35" s="280"/>
      <c r="B35" s="281"/>
      <c r="C35" s="193">
        <v>10</v>
      </c>
      <c r="D35" s="193"/>
      <c r="E35" s="193"/>
      <c r="F35" s="193"/>
      <c r="G35" s="281"/>
      <c r="H35" s="281"/>
      <c r="I35" s="281"/>
      <c r="J35" s="281"/>
      <c r="K35" s="288"/>
      <c r="L35" s="282"/>
    </row>
    <row r="36" spans="1:12" s="284" customFormat="1" ht="11.25">
      <c r="A36" s="280"/>
      <c r="B36" s="281"/>
      <c r="C36" s="193">
        <f>SUM(C31:C35)</f>
        <v>16.5</v>
      </c>
      <c r="D36" s="193"/>
      <c r="E36" s="193"/>
      <c r="F36" s="193"/>
      <c r="G36" s="281"/>
      <c r="H36" s="281"/>
      <c r="I36" s="281"/>
      <c r="J36" s="281"/>
      <c r="K36" s="288"/>
      <c r="L36" s="282"/>
    </row>
    <row r="37" spans="1:12" s="284" customFormat="1" ht="11.25">
      <c r="A37" s="280"/>
      <c r="B37" s="281"/>
      <c r="C37" s="193"/>
      <c r="D37" s="193"/>
      <c r="E37" s="193"/>
      <c r="F37" s="193"/>
      <c r="G37" s="281"/>
      <c r="H37" s="281"/>
      <c r="I37" s="281"/>
      <c r="J37" s="281"/>
      <c r="K37" s="288"/>
      <c r="L37" s="282"/>
    </row>
    <row r="38" spans="1:12" s="284" customFormat="1" ht="11.25">
      <c r="A38" s="280"/>
      <c r="B38" s="281"/>
      <c r="C38" s="193"/>
      <c r="D38" s="281"/>
      <c r="E38" s="281"/>
      <c r="F38" s="281"/>
      <c r="G38" s="281"/>
      <c r="H38" s="281"/>
      <c r="I38" s="281"/>
      <c r="J38" s="281"/>
      <c r="K38" s="288"/>
      <c r="L38" s="282"/>
    </row>
    <row r="39" spans="1:12" s="284" customFormat="1" ht="11.25">
      <c r="A39" s="280"/>
      <c r="B39" s="281"/>
      <c r="C39" s="193"/>
      <c r="D39" s="281"/>
      <c r="E39" s="281"/>
      <c r="F39" s="281"/>
      <c r="G39" s="281"/>
      <c r="H39" s="281"/>
      <c r="I39" s="281"/>
      <c r="J39" s="281"/>
      <c r="K39" s="288"/>
      <c r="L39" s="282"/>
    </row>
    <row r="40" spans="1:12" s="284" customFormat="1" ht="11.25">
      <c r="A40" s="280"/>
      <c r="B40" s="281"/>
      <c r="C40" s="193"/>
      <c r="D40" s="281"/>
      <c r="E40" s="281"/>
      <c r="F40" s="281"/>
      <c r="G40" s="281"/>
      <c r="H40" s="281"/>
      <c r="I40" s="281"/>
      <c r="J40" s="281"/>
      <c r="K40" s="288"/>
      <c r="L40" s="282"/>
    </row>
    <row r="41" spans="1:12" s="284" customFormat="1" ht="11.25">
      <c r="A41" s="280"/>
      <c r="B41" s="281"/>
      <c r="C41" s="193"/>
      <c r="D41" s="281"/>
      <c r="E41" s="281"/>
      <c r="F41" s="281"/>
      <c r="G41" s="281"/>
      <c r="H41" s="281"/>
      <c r="I41" s="281"/>
      <c r="J41" s="281"/>
      <c r="K41" s="281"/>
      <c r="L41" s="282"/>
    </row>
    <row r="42" spans="1:12" s="284" customFormat="1" ht="11.25">
      <c r="A42" s="280"/>
      <c r="B42" s="281"/>
      <c r="C42" s="193"/>
      <c r="D42" s="281"/>
      <c r="E42" s="282"/>
      <c r="F42" s="282"/>
      <c r="G42" s="283"/>
      <c r="H42" s="282"/>
      <c r="I42" s="281"/>
      <c r="J42" s="282"/>
      <c r="K42" s="283"/>
      <c r="L42" s="282"/>
    </row>
    <row r="43" spans="1:12" s="284" customFormat="1" ht="11.25">
      <c r="A43" s="280"/>
      <c r="B43" s="281"/>
      <c r="C43" s="193"/>
      <c r="D43" s="281"/>
      <c r="E43" s="282"/>
      <c r="F43" s="282"/>
      <c r="G43" s="283"/>
      <c r="H43" s="282"/>
      <c r="I43" s="281"/>
      <c r="J43" s="282"/>
      <c r="K43" s="283"/>
      <c r="L43" s="282"/>
    </row>
    <row r="44" spans="1:12" s="284" customFormat="1" ht="11.25">
      <c r="A44" s="280"/>
      <c r="B44" s="281"/>
      <c r="C44" s="193"/>
      <c r="D44" s="281"/>
      <c r="E44" s="282"/>
      <c r="F44" s="282"/>
      <c r="G44" s="283"/>
      <c r="H44" s="282"/>
      <c r="I44" s="281"/>
      <c r="J44" s="282"/>
      <c r="K44" s="283"/>
      <c r="L44" s="282"/>
    </row>
    <row r="45" spans="1:12" s="284" customFormat="1" ht="11.25">
      <c r="A45" s="280"/>
      <c r="B45" s="281"/>
      <c r="C45" s="193"/>
      <c r="D45" s="281"/>
      <c r="E45" s="282"/>
      <c r="F45" s="282"/>
      <c r="G45" s="283"/>
      <c r="H45" s="282"/>
      <c r="I45" s="281"/>
      <c r="J45" s="282"/>
      <c r="K45" s="283"/>
      <c r="L45" s="282"/>
    </row>
    <row r="46" spans="1:12" s="284" customFormat="1" ht="11.25">
      <c r="A46" s="280"/>
      <c r="B46" s="281"/>
      <c r="C46" s="193"/>
      <c r="D46" s="281"/>
      <c r="E46" s="282"/>
      <c r="F46" s="285">
        <f>SUM(F11:F45)</f>
        <v>1000</v>
      </c>
      <c r="G46" s="283"/>
      <c r="H46" s="282"/>
      <c r="I46" s="281"/>
      <c r="J46" s="282"/>
      <c r="K46" s="283"/>
      <c r="L46" s="282"/>
    </row>
    <row r="47" spans="1:12" s="284" customFormat="1" ht="11.25">
      <c r="A47" s="280"/>
      <c r="B47" s="281"/>
      <c r="C47" s="193"/>
      <c r="D47" s="281"/>
      <c r="E47" s="282"/>
      <c r="F47" s="282"/>
      <c r="G47" s="283"/>
      <c r="H47" s="282"/>
      <c r="I47" s="281"/>
      <c r="J47" s="282"/>
      <c r="K47" s="283"/>
      <c r="L47" s="282"/>
    </row>
    <row r="48" spans="1:12" s="284" customFormat="1" ht="11.25">
      <c r="A48" s="280"/>
      <c r="B48" s="281"/>
      <c r="C48" s="193"/>
      <c r="D48" s="281"/>
      <c r="E48" s="282"/>
      <c r="F48" s="282"/>
      <c r="G48" s="283"/>
      <c r="H48" s="282"/>
      <c r="I48" s="281"/>
      <c r="J48" s="282"/>
      <c r="K48" s="283"/>
      <c r="L48" s="282"/>
    </row>
    <row r="49" spans="1:12" s="284" customFormat="1" ht="11.25">
      <c r="A49" s="280"/>
      <c r="B49" s="281"/>
      <c r="C49" s="193"/>
      <c r="D49" s="281"/>
      <c r="E49" s="282"/>
      <c r="F49" s="282"/>
      <c r="G49" s="283"/>
      <c r="H49" s="282"/>
      <c r="I49" s="281"/>
      <c r="J49" s="282"/>
      <c r="K49" s="283"/>
      <c r="L49" s="282"/>
    </row>
    <row r="50" spans="1:12" s="284" customFormat="1" ht="11.25">
      <c r="A50" s="280"/>
      <c r="B50" s="281"/>
      <c r="C50" s="193"/>
      <c r="D50" s="281"/>
      <c r="E50" s="282"/>
      <c r="F50" s="282"/>
      <c r="G50" s="283"/>
      <c r="H50" s="282"/>
      <c r="I50" s="281"/>
      <c r="J50" s="282"/>
      <c r="K50" s="283"/>
      <c r="L50" s="282"/>
    </row>
    <row r="51" spans="1:12" s="284" customFormat="1" ht="11.25">
      <c r="A51" s="280"/>
      <c r="B51" s="281"/>
      <c r="C51" s="193"/>
      <c r="D51" s="281"/>
      <c r="E51" s="282"/>
      <c r="F51" s="282"/>
      <c r="G51" s="283"/>
      <c r="H51" s="282"/>
      <c r="I51" s="281"/>
      <c r="J51" s="282"/>
      <c r="K51" s="283"/>
      <c r="L51" s="282"/>
    </row>
    <row r="52" spans="1:12" s="284" customFormat="1" ht="11.25">
      <c r="A52" s="280"/>
      <c r="B52" s="281"/>
      <c r="C52" s="193"/>
      <c r="D52" s="281"/>
      <c r="E52" s="282"/>
      <c r="F52" s="282"/>
      <c r="G52" s="283"/>
      <c r="H52" s="282"/>
      <c r="I52" s="281"/>
      <c r="J52" s="282"/>
      <c r="K52" s="283"/>
      <c r="L52" s="282"/>
    </row>
    <row r="53" spans="1:12" s="284" customFormat="1" ht="11.25">
      <c r="A53" s="280"/>
      <c r="B53" s="281"/>
      <c r="C53" s="193"/>
      <c r="D53" s="281"/>
      <c r="E53" s="282"/>
      <c r="F53" s="282"/>
      <c r="G53" s="283"/>
      <c r="H53" s="282"/>
      <c r="I53" s="281"/>
      <c r="J53" s="282"/>
      <c r="K53" s="283"/>
      <c r="L53" s="282"/>
    </row>
    <row r="54" spans="1:12" s="284" customFormat="1" ht="11.25">
      <c r="A54" s="280"/>
      <c r="B54" s="281"/>
      <c r="C54" s="193"/>
      <c r="D54" s="281"/>
      <c r="E54" s="282"/>
      <c r="F54" s="282"/>
      <c r="G54" s="283"/>
      <c r="H54" s="282"/>
      <c r="I54" s="281"/>
      <c r="J54" s="282"/>
      <c r="K54" s="283"/>
      <c r="L54" s="282"/>
    </row>
    <row r="55" spans="1:12" s="284" customFormat="1" ht="11.25">
      <c r="A55" s="280"/>
      <c r="B55" s="281"/>
      <c r="C55" s="193"/>
      <c r="D55" s="281"/>
      <c r="E55" s="282"/>
      <c r="F55" s="282"/>
      <c r="G55" s="283"/>
      <c r="H55" s="282"/>
      <c r="I55" s="281"/>
      <c r="J55" s="282"/>
      <c r="K55" s="283"/>
      <c r="L55" s="282"/>
    </row>
    <row r="56" spans="1:12" s="284" customFormat="1" ht="11.25">
      <c r="A56" s="280"/>
      <c r="B56" s="281"/>
      <c r="C56" s="193"/>
      <c r="D56" s="281"/>
      <c r="E56" s="282"/>
      <c r="F56" s="282"/>
      <c r="G56" s="283"/>
      <c r="H56" s="282"/>
      <c r="I56" s="281"/>
      <c r="J56" s="282"/>
      <c r="K56" s="283"/>
      <c r="L56" s="282"/>
    </row>
    <row r="57" spans="1:12" s="284" customFormat="1" ht="11.25">
      <c r="A57" s="280"/>
      <c r="B57" s="281"/>
      <c r="C57" s="193"/>
      <c r="D57" s="281"/>
      <c r="E57" s="282"/>
      <c r="F57" s="282"/>
      <c r="G57" s="283"/>
      <c r="H57" s="282"/>
      <c r="I57" s="281"/>
      <c r="J57" s="282"/>
      <c r="K57" s="283"/>
      <c r="L57" s="282"/>
    </row>
    <row r="58" spans="1:12" s="284" customFormat="1" ht="11.25">
      <c r="A58" s="280"/>
      <c r="B58" s="281"/>
      <c r="C58" s="193"/>
      <c r="D58" s="281"/>
      <c r="E58" s="282"/>
      <c r="F58" s="282"/>
      <c r="G58" s="283"/>
      <c r="H58" s="282"/>
      <c r="I58" s="281"/>
      <c r="J58" s="282"/>
      <c r="K58" s="283"/>
      <c r="L58" s="282"/>
    </row>
    <row r="59" spans="1:12" s="284" customFormat="1" ht="11.25">
      <c r="A59" s="280"/>
      <c r="B59" s="281"/>
      <c r="C59" s="193"/>
      <c r="D59" s="281"/>
      <c r="E59" s="282"/>
      <c r="F59" s="282"/>
      <c r="G59" s="283"/>
      <c r="H59" s="282"/>
      <c r="I59" s="281"/>
      <c r="J59" s="282"/>
      <c r="K59" s="283"/>
      <c r="L59" s="282"/>
    </row>
    <row r="60" spans="1:12" s="284" customFormat="1" ht="11.25">
      <c r="A60" s="280"/>
      <c r="B60" s="281"/>
      <c r="C60" s="193"/>
      <c r="D60" s="281"/>
      <c r="E60" s="282"/>
      <c r="F60" s="282"/>
      <c r="G60" s="283"/>
      <c r="H60" s="282"/>
      <c r="I60" s="281"/>
      <c r="J60" s="282"/>
      <c r="K60" s="283"/>
      <c r="L60" s="282"/>
    </row>
    <row r="61" spans="1:12" s="70" customFormat="1" ht="11.25">
      <c r="A61" s="149"/>
      <c r="B61" s="150"/>
      <c r="C61" s="192"/>
      <c r="D61" s="150"/>
      <c r="E61" s="151"/>
      <c r="F61" s="151"/>
      <c r="G61" s="152"/>
      <c r="H61" s="151"/>
      <c r="I61" s="150"/>
      <c r="J61" s="151"/>
      <c r="K61" s="152"/>
      <c r="L61" s="151"/>
    </row>
    <row r="62" spans="1:12" s="70" customFormat="1" ht="11.25">
      <c r="A62" s="149"/>
      <c r="B62" s="150"/>
      <c r="C62" s="190"/>
      <c r="D62" s="150"/>
      <c r="E62" s="151"/>
      <c r="F62" s="151"/>
      <c r="G62" s="152"/>
      <c r="H62" s="151"/>
      <c r="I62" s="150"/>
      <c r="J62" s="151"/>
      <c r="K62" s="152"/>
      <c r="L62" s="151"/>
    </row>
    <row r="63" spans="1:12" s="70" customFormat="1" ht="11.25">
      <c r="A63" s="149"/>
      <c r="B63" s="150"/>
      <c r="C63" s="190"/>
      <c r="D63" s="150"/>
      <c r="E63" s="151"/>
      <c r="F63" s="151"/>
      <c r="G63" s="152"/>
      <c r="H63" s="151"/>
      <c r="I63" s="150"/>
      <c r="J63" s="151"/>
      <c r="K63" s="152"/>
      <c r="L63" s="151"/>
    </row>
    <row r="64" spans="1:12" s="70" customFormat="1" ht="11.25">
      <c r="A64" s="149"/>
      <c r="B64" s="150"/>
      <c r="C64" s="190"/>
      <c r="D64" s="150"/>
      <c r="E64" s="151"/>
      <c r="F64" s="151"/>
      <c r="G64" s="152"/>
      <c r="H64" s="151"/>
      <c r="I64" s="150"/>
      <c r="J64" s="151"/>
      <c r="K64" s="152"/>
      <c r="L64" s="151"/>
    </row>
    <row r="65" spans="1:12" s="70" customFormat="1" ht="11.25">
      <c r="A65" s="149"/>
      <c r="B65" s="150"/>
      <c r="C65" s="192"/>
      <c r="D65" s="150"/>
      <c r="E65" s="151"/>
      <c r="F65" s="151"/>
      <c r="G65" s="152"/>
      <c r="H65" s="151"/>
      <c r="I65" s="150"/>
      <c r="J65" s="151"/>
      <c r="K65" s="152"/>
      <c r="L65" s="151"/>
    </row>
    <row r="66" spans="1:12" s="70" customFormat="1" ht="11.25">
      <c r="A66" s="149"/>
      <c r="B66" s="150"/>
      <c r="C66" s="190"/>
      <c r="D66" s="150"/>
      <c r="E66" s="151"/>
      <c r="F66" s="151"/>
      <c r="G66" s="152"/>
      <c r="H66" s="151"/>
      <c r="I66" s="150"/>
      <c r="J66" s="151"/>
      <c r="K66" s="152"/>
      <c r="L66" s="151"/>
    </row>
    <row r="67" spans="1:12" s="70" customFormat="1" ht="11.25">
      <c r="A67" s="149"/>
      <c r="B67" s="150"/>
      <c r="C67" s="192"/>
      <c r="D67" s="150"/>
      <c r="E67" s="151"/>
      <c r="F67" s="151"/>
      <c r="G67" s="152"/>
      <c r="H67" s="151"/>
      <c r="I67" s="150"/>
      <c r="J67" s="151"/>
      <c r="K67" s="152"/>
      <c r="L67" s="151"/>
    </row>
    <row r="68" spans="1:12" s="70" customFormat="1" ht="11.25">
      <c r="A68" s="149"/>
      <c r="B68" s="150"/>
      <c r="C68" s="190"/>
      <c r="D68" s="150"/>
      <c r="E68" s="151"/>
      <c r="F68" s="151"/>
      <c r="G68" s="152"/>
      <c r="H68" s="151"/>
      <c r="I68" s="150"/>
      <c r="J68" s="151"/>
      <c r="K68" s="152"/>
      <c r="L68" s="151"/>
    </row>
    <row r="69" spans="1:12" s="70" customFormat="1" ht="11.25">
      <c r="A69" s="149"/>
      <c r="B69" s="150"/>
      <c r="C69" s="192"/>
      <c r="D69" s="150"/>
      <c r="E69" s="151"/>
      <c r="F69" s="151"/>
      <c r="G69" s="152"/>
      <c r="H69" s="151"/>
      <c r="I69" s="150"/>
      <c r="J69" s="151"/>
      <c r="K69" s="152"/>
      <c r="L69" s="151"/>
    </row>
    <row r="70" spans="1:12" s="70" customFormat="1" ht="11.25">
      <c r="A70" s="149"/>
      <c r="B70" s="150"/>
      <c r="C70" s="190"/>
      <c r="D70" s="150"/>
      <c r="E70" s="151"/>
      <c r="F70" s="151"/>
      <c r="G70" s="152"/>
      <c r="H70" s="151"/>
      <c r="I70" s="150"/>
      <c r="J70" s="151"/>
      <c r="K70" s="152"/>
      <c r="L70" s="151"/>
    </row>
    <row r="71" spans="1:12" s="70" customFormat="1" ht="11.25">
      <c r="A71" s="149"/>
      <c r="B71" s="150"/>
      <c r="C71" s="192"/>
      <c r="D71" s="150"/>
      <c r="E71" s="151"/>
      <c r="F71" s="151"/>
      <c r="G71" s="152"/>
      <c r="H71" s="151"/>
      <c r="I71" s="150"/>
      <c r="J71" s="151"/>
      <c r="K71" s="152"/>
      <c r="L71" s="151"/>
    </row>
    <row r="72" spans="1:12" s="70" customFormat="1" ht="11.25">
      <c r="A72" s="149"/>
      <c r="B72" s="150"/>
      <c r="C72" s="190"/>
      <c r="D72" s="150"/>
      <c r="E72" s="151"/>
      <c r="F72" s="151"/>
      <c r="G72" s="152"/>
      <c r="H72" s="151"/>
      <c r="I72" s="150"/>
      <c r="J72" s="151"/>
      <c r="K72" s="152"/>
      <c r="L72" s="151"/>
    </row>
    <row r="73" spans="1:12" s="70" customFormat="1" ht="11.25">
      <c r="A73" s="149"/>
      <c r="B73" s="150"/>
      <c r="C73" s="190"/>
      <c r="D73" s="150"/>
      <c r="E73" s="151"/>
      <c r="F73" s="151"/>
      <c r="G73" s="152"/>
      <c r="H73" s="151"/>
      <c r="I73" s="150"/>
      <c r="J73" s="151"/>
      <c r="K73" s="152"/>
      <c r="L73" s="151"/>
    </row>
    <row r="74" spans="1:12" s="70" customFormat="1" ht="11.25">
      <c r="A74" s="149"/>
      <c r="B74" s="150"/>
      <c r="C74" s="190"/>
      <c r="D74" s="150"/>
      <c r="E74" s="151"/>
      <c r="F74" s="151"/>
      <c r="G74" s="152"/>
      <c r="H74" s="151"/>
      <c r="I74" s="150"/>
      <c r="J74" s="151"/>
      <c r="K74" s="152"/>
      <c r="L74" s="151"/>
    </row>
    <row r="75" spans="1:12" s="70" customFormat="1" ht="11.25">
      <c r="A75" s="149"/>
      <c r="B75" s="150"/>
      <c r="C75" s="192"/>
      <c r="D75" s="150"/>
      <c r="E75" s="151"/>
      <c r="F75" s="151"/>
      <c r="G75" s="152"/>
      <c r="H75" s="151"/>
      <c r="I75" s="150"/>
      <c r="J75" s="151"/>
      <c r="K75" s="152"/>
      <c r="L75" s="151"/>
    </row>
    <row r="76" spans="1:12" s="70" customFormat="1" ht="11.25">
      <c r="A76" s="149"/>
      <c r="B76" s="150"/>
      <c r="C76" s="190"/>
      <c r="D76" s="150"/>
      <c r="E76" s="151"/>
      <c r="F76" s="151"/>
      <c r="G76" s="152"/>
      <c r="H76" s="151"/>
      <c r="I76" s="150"/>
      <c r="J76" s="151"/>
      <c r="K76" s="152"/>
      <c r="L76" s="151"/>
    </row>
    <row r="77" spans="1:12" s="70" customFormat="1" ht="11.25">
      <c r="A77" s="149"/>
      <c r="B77" s="150"/>
      <c r="C77" s="192"/>
      <c r="D77" s="150"/>
      <c r="E77" s="151"/>
      <c r="F77" s="151"/>
      <c r="G77" s="152"/>
      <c r="H77" s="151"/>
      <c r="I77" s="150"/>
      <c r="J77" s="151"/>
      <c r="K77" s="152"/>
      <c r="L77" s="151"/>
    </row>
    <row r="78" spans="1:12" s="70" customFormat="1" ht="11.25">
      <c r="A78" s="149"/>
      <c r="B78" s="150"/>
      <c r="C78" s="190"/>
      <c r="D78" s="150"/>
      <c r="E78" s="151"/>
      <c r="F78" s="151"/>
      <c r="G78" s="152"/>
      <c r="H78" s="151"/>
      <c r="I78" s="150"/>
      <c r="J78" s="151"/>
      <c r="K78" s="152"/>
      <c r="L78" s="151"/>
    </row>
    <row r="79" spans="1:11" s="70" customFormat="1" ht="11.25">
      <c r="A79" s="184"/>
      <c r="B79" s="185"/>
      <c r="C79" s="194"/>
      <c r="D79" s="185"/>
      <c r="G79" s="111"/>
      <c r="I79" s="185"/>
      <c r="K79" s="111"/>
    </row>
    <row r="80" spans="1:11" s="70" customFormat="1" ht="11.25">
      <c r="A80" s="184"/>
      <c r="B80" s="185"/>
      <c r="C80" s="194"/>
      <c r="D80" s="185"/>
      <c r="G80" s="111"/>
      <c r="I80" s="185"/>
      <c r="K80" s="111"/>
    </row>
    <row r="81" spans="1:11" s="70" customFormat="1" ht="11.25">
      <c r="A81" s="184"/>
      <c r="B81" s="185"/>
      <c r="C81" s="194"/>
      <c r="D81" s="185"/>
      <c r="G81" s="111"/>
      <c r="I81" s="185"/>
      <c r="K81" s="111"/>
    </row>
    <row r="82" spans="1:11" s="70" customFormat="1" ht="11.25">
      <c r="A82" s="184"/>
      <c r="B82" s="185"/>
      <c r="C82" s="194"/>
      <c r="D82" s="185"/>
      <c r="G82" s="111"/>
      <c r="I82" s="185"/>
      <c r="K82" s="111"/>
    </row>
    <row r="83" spans="1:11" s="70" customFormat="1" ht="11.25">
      <c r="A83" s="184"/>
      <c r="B83" s="185"/>
      <c r="C83" s="194"/>
      <c r="D83" s="185"/>
      <c r="G83" s="111"/>
      <c r="I83" s="185"/>
      <c r="K83" s="111"/>
    </row>
    <row r="84" spans="1:11" s="70" customFormat="1" ht="11.25">
      <c r="A84" s="184"/>
      <c r="B84" s="185"/>
      <c r="C84" s="194"/>
      <c r="D84" s="185"/>
      <c r="G84" s="111"/>
      <c r="I84" s="185"/>
      <c r="K84" s="111"/>
    </row>
    <row r="85" spans="1:11" s="70" customFormat="1" ht="11.25">
      <c r="A85" s="184"/>
      <c r="B85" s="185"/>
      <c r="C85" s="194"/>
      <c r="D85" s="185"/>
      <c r="G85" s="111"/>
      <c r="I85" s="185"/>
      <c r="K85" s="111"/>
    </row>
    <row r="86" spans="1:11" s="70" customFormat="1" ht="11.25">
      <c r="A86" s="184"/>
      <c r="B86" s="185"/>
      <c r="C86" s="194"/>
      <c r="D86" s="185"/>
      <c r="G86" s="111"/>
      <c r="I86" s="185"/>
      <c r="K86" s="111"/>
    </row>
    <row r="87" spans="1:11" s="188" customFormat="1" ht="12.75">
      <c r="A87" s="186"/>
      <c r="B87" s="187"/>
      <c r="C87" s="195"/>
      <c r="D87" s="187"/>
      <c r="G87" s="189"/>
      <c r="I87" s="187"/>
      <c r="K87" s="189"/>
    </row>
    <row r="88" spans="1:11" s="188" customFormat="1" ht="12.75">
      <c r="A88" s="186"/>
      <c r="B88" s="187"/>
      <c r="C88" s="195"/>
      <c r="D88" s="187"/>
      <c r="G88" s="189"/>
      <c r="I88" s="187"/>
      <c r="K88" s="189"/>
    </row>
    <row r="89" spans="1:11" s="188" customFormat="1" ht="12.75">
      <c r="A89" s="186"/>
      <c r="B89" s="187"/>
      <c r="C89" s="195"/>
      <c r="D89" s="187"/>
      <c r="G89" s="189"/>
      <c r="I89" s="187"/>
      <c r="K89" s="189"/>
    </row>
    <row r="90" spans="1:11" s="188" customFormat="1" ht="12.75">
      <c r="A90" s="186"/>
      <c r="B90" s="187"/>
      <c r="C90" s="195"/>
      <c r="D90" s="187"/>
      <c r="G90" s="189"/>
      <c r="I90" s="187"/>
      <c r="K90" s="189"/>
    </row>
    <row r="91" spans="1:11" s="188" customFormat="1" ht="12.75">
      <c r="A91" s="186"/>
      <c r="B91" s="187"/>
      <c r="C91" s="195"/>
      <c r="D91" s="187"/>
      <c r="G91" s="189"/>
      <c r="I91" s="187"/>
      <c r="K91" s="189"/>
    </row>
    <row r="92" spans="1:11" s="188" customFormat="1" ht="12.75">
      <c r="A92" s="186"/>
      <c r="B92" s="187"/>
      <c r="C92" s="195"/>
      <c r="D92" s="187"/>
      <c r="G92" s="189"/>
      <c r="I92" s="187"/>
      <c r="K92" s="189"/>
    </row>
    <row r="93" spans="1:11" s="188" customFormat="1" ht="12.75">
      <c r="A93" s="186"/>
      <c r="B93" s="187"/>
      <c r="C93" s="195"/>
      <c r="D93" s="187"/>
      <c r="G93" s="189"/>
      <c r="I93" s="187"/>
      <c r="K93" s="189"/>
    </row>
    <row r="94" spans="1:11" s="188" customFormat="1" ht="12.75">
      <c r="A94" s="186"/>
      <c r="B94" s="187"/>
      <c r="C94" s="195"/>
      <c r="D94" s="187"/>
      <c r="G94" s="189"/>
      <c r="I94" s="187"/>
      <c r="K94" s="189"/>
    </row>
    <row r="95" spans="1:11" s="188" customFormat="1" ht="12.75">
      <c r="A95" s="186"/>
      <c r="B95" s="187"/>
      <c r="C95" s="195"/>
      <c r="D95" s="187"/>
      <c r="G95" s="189"/>
      <c r="I95" s="187"/>
      <c r="K95" s="189"/>
    </row>
    <row r="96" spans="1:11" s="188" customFormat="1" ht="12.75">
      <c r="A96" s="186"/>
      <c r="B96" s="187"/>
      <c r="C96" s="195"/>
      <c r="D96" s="187"/>
      <c r="G96" s="189"/>
      <c r="I96" s="187"/>
      <c r="K96" s="189"/>
    </row>
    <row r="97" spans="1:11" s="188" customFormat="1" ht="12.75">
      <c r="A97" s="186"/>
      <c r="B97" s="187"/>
      <c r="C97" s="195"/>
      <c r="D97" s="187"/>
      <c r="G97" s="189"/>
      <c r="I97" s="187"/>
      <c r="K97" s="189"/>
    </row>
    <row r="98" spans="1:11" s="188" customFormat="1" ht="12.75">
      <c r="A98" s="186"/>
      <c r="B98" s="187"/>
      <c r="C98" s="195"/>
      <c r="D98" s="187"/>
      <c r="G98" s="189"/>
      <c r="I98" s="187"/>
      <c r="K98" s="189"/>
    </row>
    <row r="99" spans="1:11" s="188" customFormat="1" ht="12.75">
      <c r="A99" s="186"/>
      <c r="B99" s="187"/>
      <c r="C99" s="195"/>
      <c r="D99" s="187"/>
      <c r="G99" s="189"/>
      <c r="I99" s="187"/>
      <c r="K99" s="189"/>
    </row>
    <row r="100" spans="1:11" s="188" customFormat="1" ht="12.75">
      <c r="A100" s="186"/>
      <c r="B100" s="187"/>
      <c r="C100" s="195"/>
      <c r="D100" s="187"/>
      <c r="G100" s="189"/>
      <c r="I100" s="187"/>
      <c r="K100" s="189"/>
    </row>
    <row r="101" spans="1:11" s="3" customFormat="1" ht="12.75">
      <c r="A101" s="75"/>
      <c r="B101" s="4"/>
      <c r="C101" s="196"/>
      <c r="D101" s="4"/>
      <c r="G101" s="79"/>
      <c r="I101" s="4"/>
      <c r="K101" s="79"/>
    </row>
    <row r="102" spans="1:11" s="3" customFormat="1" ht="12.75">
      <c r="A102" s="75"/>
      <c r="B102" s="4"/>
      <c r="C102" s="196"/>
      <c r="D102" s="4"/>
      <c r="G102" s="79"/>
      <c r="I102" s="4"/>
      <c r="K102" s="79"/>
    </row>
    <row r="103" spans="1:11" s="3" customFormat="1" ht="12.75">
      <c r="A103" s="75"/>
      <c r="B103" s="4"/>
      <c r="C103" s="196"/>
      <c r="D103" s="4"/>
      <c r="G103" s="79"/>
      <c r="I103" s="4"/>
      <c r="K103" s="79"/>
    </row>
    <row r="104" spans="1:11" s="3" customFormat="1" ht="12.75">
      <c r="A104" s="75"/>
      <c r="B104" s="4"/>
      <c r="C104" s="196"/>
      <c r="D104" s="4"/>
      <c r="G104" s="79"/>
      <c r="I104" s="4"/>
      <c r="K104" s="79"/>
    </row>
    <row r="105" spans="1:11" s="3" customFormat="1" ht="12.75">
      <c r="A105" s="75"/>
      <c r="B105" s="4"/>
      <c r="C105" s="196"/>
      <c r="D105" s="4"/>
      <c r="G105" s="79"/>
      <c r="I105" s="4"/>
      <c r="K105" s="79"/>
    </row>
    <row r="106" spans="1:11" s="3" customFormat="1" ht="12.75">
      <c r="A106" s="75"/>
      <c r="B106" s="4"/>
      <c r="C106" s="196"/>
      <c r="D106" s="4"/>
      <c r="G106" s="79"/>
      <c r="I106" s="4"/>
      <c r="K106" s="79"/>
    </row>
    <row r="107" spans="1:11" s="3" customFormat="1" ht="12.75">
      <c r="A107" s="75"/>
      <c r="B107" s="4"/>
      <c r="C107" s="196"/>
      <c r="D107" s="4"/>
      <c r="G107" s="79"/>
      <c r="I107" s="4"/>
      <c r="K107" s="79"/>
    </row>
    <row r="108" spans="1:11" s="3" customFormat="1" ht="12.75">
      <c r="A108" s="75"/>
      <c r="B108" s="4"/>
      <c r="C108" s="196"/>
      <c r="D108" s="4"/>
      <c r="G108" s="79"/>
      <c r="I108" s="4"/>
      <c r="K108" s="79"/>
    </row>
    <row r="109" spans="1:11" s="3" customFormat="1" ht="12.75">
      <c r="A109" s="75"/>
      <c r="B109" s="4"/>
      <c r="C109" s="196"/>
      <c r="D109" s="4"/>
      <c r="G109" s="79"/>
      <c r="I109" s="4"/>
      <c r="K109" s="79"/>
    </row>
    <row r="110" spans="1:11" s="3" customFormat="1" ht="12.75">
      <c r="A110" s="75"/>
      <c r="B110" s="4"/>
      <c r="C110" s="196"/>
      <c r="D110" s="4"/>
      <c r="G110" s="79"/>
      <c r="I110" s="4"/>
      <c r="K110" s="79"/>
    </row>
    <row r="111" spans="1:11" s="3" customFormat="1" ht="12.75">
      <c r="A111" s="75"/>
      <c r="B111" s="4"/>
      <c r="C111" s="196"/>
      <c r="D111" s="4"/>
      <c r="G111" s="79"/>
      <c r="I111" s="4"/>
      <c r="K111" s="79"/>
    </row>
    <row r="112" spans="1:11" s="3" customFormat="1" ht="12.75">
      <c r="A112" s="75"/>
      <c r="B112" s="4"/>
      <c r="C112" s="196"/>
      <c r="D112" s="4"/>
      <c r="G112" s="79"/>
      <c r="I112" s="4"/>
      <c r="K112" s="79"/>
    </row>
    <row r="113" spans="1:11" s="3" customFormat="1" ht="12.75">
      <c r="A113" s="75"/>
      <c r="B113" s="4"/>
      <c r="C113" s="196"/>
      <c r="D113" s="4"/>
      <c r="G113" s="79"/>
      <c r="I113" s="4"/>
      <c r="K113" s="79"/>
    </row>
    <row r="114" spans="1:11" s="3" customFormat="1" ht="12.75">
      <c r="A114" s="75"/>
      <c r="B114" s="4"/>
      <c r="C114" s="196"/>
      <c r="D114" s="4"/>
      <c r="G114" s="79"/>
      <c r="I114" s="4"/>
      <c r="K114" s="79"/>
    </row>
    <row r="115" spans="1:11" s="3" customFormat="1" ht="12.75">
      <c r="A115" s="75"/>
      <c r="B115" s="4"/>
      <c r="C115" s="196"/>
      <c r="D115" s="4"/>
      <c r="G115" s="79"/>
      <c r="I115" s="4"/>
      <c r="K115" s="79"/>
    </row>
    <row r="116" spans="1:11" s="3" customFormat="1" ht="12.75">
      <c r="A116" s="75"/>
      <c r="B116" s="4"/>
      <c r="C116" s="196"/>
      <c r="D116" s="4"/>
      <c r="G116" s="79"/>
      <c r="I116" s="4"/>
      <c r="K116" s="79"/>
    </row>
    <row r="117" spans="1:11" s="3" customFormat="1" ht="12.75">
      <c r="A117" s="75"/>
      <c r="B117" s="4"/>
      <c r="C117" s="196"/>
      <c r="D117" s="4"/>
      <c r="G117" s="79"/>
      <c r="I117" s="4"/>
      <c r="K117" s="79"/>
    </row>
    <row r="118" spans="1:11" s="3" customFormat="1" ht="12.75">
      <c r="A118" s="75"/>
      <c r="B118" s="4"/>
      <c r="C118" s="196"/>
      <c r="D118" s="4"/>
      <c r="G118" s="79"/>
      <c r="I118" s="4"/>
      <c r="K118" s="79"/>
    </row>
    <row r="119" spans="1:11" s="3" customFormat="1" ht="12.75">
      <c r="A119" s="75"/>
      <c r="B119" s="4"/>
      <c r="C119" s="196"/>
      <c r="D119" s="4"/>
      <c r="G119" s="79"/>
      <c r="I119" s="4"/>
      <c r="K119" s="79"/>
    </row>
    <row r="120" spans="1:11" s="3" customFormat="1" ht="12.75">
      <c r="A120" s="75"/>
      <c r="B120" s="4"/>
      <c r="C120" s="196"/>
      <c r="D120" s="4"/>
      <c r="G120" s="79"/>
      <c r="I120" s="4"/>
      <c r="K120" s="79"/>
    </row>
    <row r="121" spans="1:11" s="3" customFormat="1" ht="12.75">
      <c r="A121" s="75"/>
      <c r="B121" s="4"/>
      <c r="C121" s="196"/>
      <c r="D121" s="4"/>
      <c r="G121" s="79"/>
      <c r="I121" s="4"/>
      <c r="K121" s="79"/>
    </row>
    <row r="122" spans="1:11" s="3" customFormat="1" ht="12.75">
      <c r="A122" s="75"/>
      <c r="B122" s="4"/>
      <c r="C122" s="196"/>
      <c r="D122" s="4"/>
      <c r="G122" s="79"/>
      <c r="I122" s="4"/>
      <c r="K122" s="79"/>
    </row>
    <row r="123" spans="1:11" s="3" customFormat="1" ht="12.75">
      <c r="A123" s="75"/>
      <c r="B123" s="4"/>
      <c r="C123" s="196"/>
      <c r="D123" s="4"/>
      <c r="G123" s="79"/>
      <c r="I123" s="4"/>
      <c r="K123" s="79"/>
    </row>
    <row r="124" spans="1:11" s="3" customFormat="1" ht="12.75">
      <c r="A124" s="75"/>
      <c r="B124" s="4"/>
      <c r="C124" s="196"/>
      <c r="D124" s="4"/>
      <c r="G124" s="79"/>
      <c r="I124" s="4"/>
      <c r="K124" s="79"/>
    </row>
    <row r="125" spans="1:11" s="3" customFormat="1" ht="12.75">
      <c r="A125" s="75"/>
      <c r="B125" s="4"/>
      <c r="C125" s="196"/>
      <c r="D125" s="4"/>
      <c r="G125" s="79"/>
      <c r="I125" s="4"/>
      <c r="K125" s="79"/>
    </row>
    <row r="126" spans="1:11" s="3" customFormat="1" ht="12.75">
      <c r="A126" s="75"/>
      <c r="B126" s="4"/>
      <c r="C126" s="196"/>
      <c r="D126" s="4"/>
      <c r="G126" s="79"/>
      <c r="I126" s="4"/>
      <c r="K126" s="79"/>
    </row>
    <row r="127" spans="1:11" s="3" customFormat="1" ht="12.75">
      <c r="A127" s="75"/>
      <c r="B127" s="4"/>
      <c r="C127" s="196"/>
      <c r="D127" s="4"/>
      <c r="G127" s="79"/>
      <c r="I127" s="4"/>
      <c r="K127" s="79"/>
    </row>
    <row r="128" spans="1:11" s="3" customFormat="1" ht="12.75">
      <c r="A128" s="75"/>
      <c r="B128" s="4"/>
      <c r="C128" s="196"/>
      <c r="D128" s="4"/>
      <c r="G128" s="79"/>
      <c r="I128" s="4"/>
      <c r="K128" s="79"/>
    </row>
    <row r="129" spans="1:11" s="3" customFormat="1" ht="12.75">
      <c r="A129" s="75"/>
      <c r="B129" s="4"/>
      <c r="C129" s="196"/>
      <c r="D129" s="4"/>
      <c r="G129" s="79"/>
      <c r="I129" s="4"/>
      <c r="K129" s="79"/>
    </row>
    <row r="130" spans="1:11" s="3" customFormat="1" ht="12.75">
      <c r="A130" s="75"/>
      <c r="B130" s="4"/>
      <c r="C130" s="196"/>
      <c r="D130" s="4"/>
      <c r="G130" s="79"/>
      <c r="I130" s="4"/>
      <c r="K130" s="79"/>
    </row>
    <row r="131" spans="1:11" s="3" customFormat="1" ht="12.75">
      <c r="A131" s="75"/>
      <c r="B131" s="4"/>
      <c r="C131" s="196"/>
      <c r="D131" s="4"/>
      <c r="G131" s="79"/>
      <c r="I131" s="4"/>
      <c r="K131" s="79"/>
    </row>
    <row r="132" spans="1:11" s="3" customFormat="1" ht="12.75">
      <c r="A132" s="75"/>
      <c r="B132" s="4"/>
      <c r="C132" s="196"/>
      <c r="D132" s="4"/>
      <c r="G132" s="79"/>
      <c r="I132" s="4"/>
      <c r="K132" s="79"/>
    </row>
    <row r="133" spans="1:11" s="3" customFormat="1" ht="12.75">
      <c r="A133" s="75"/>
      <c r="B133" s="4"/>
      <c r="C133" s="196"/>
      <c r="D133" s="4"/>
      <c r="G133" s="79"/>
      <c r="I133" s="4"/>
      <c r="K133" s="79"/>
    </row>
    <row r="134" spans="1:11" s="3" customFormat="1" ht="12.75">
      <c r="A134" s="75"/>
      <c r="B134" s="4"/>
      <c r="C134" s="196"/>
      <c r="D134" s="4"/>
      <c r="G134" s="79"/>
      <c r="I134" s="4"/>
      <c r="K134" s="79"/>
    </row>
    <row r="135" spans="1:11" s="3" customFormat="1" ht="12.75">
      <c r="A135" s="75"/>
      <c r="B135" s="4"/>
      <c r="C135" s="196"/>
      <c r="D135" s="4"/>
      <c r="G135" s="79"/>
      <c r="I135" s="4"/>
      <c r="K135" s="79"/>
    </row>
    <row r="136" spans="1:11" s="3" customFormat="1" ht="12.75">
      <c r="A136" s="75"/>
      <c r="B136" s="4"/>
      <c r="C136" s="196"/>
      <c r="D136" s="4"/>
      <c r="G136" s="79"/>
      <c r="I136" s="4"/>
      <c r="K136" s="79"/>
    </row>
    <row r="137" spans="1:11" s="3" customFormat="1" ht="12.75">
      <c r="A137" s="75"/>
      <c r="B137" s="4"/>
      <c r="C137" s="196"/>
      <c r="D137" s="4"/>
      <c r="G137" s="79"/>
      <c r="I137" s="4"/>
      <c r="K137" s="79"/>
    </row>
    <row r="138" spans="1:11" s="3" customFormat="1" ht="12.75">
      <c r="A138" s="75"/>
      <c r="B138" s="4"/>
      <c r="C138" s="196"/>
      <c r="D138" s="4"/>
      <c r="G138" s="79"/>
      <c r="I138" s="4"/>
      <c r="K138" s="79"/>
    </row>
    <row r="139" spans="1:11" s="3" customFormat="1" ht="12.75">
      <c r="A139" s="75"/>
      <c r="B139" s="4"/>
      <c r="C139" s="196"/>
      <c r="D139" s="4"/>
      <c r="G139" s="79"/>
      <c r="I139" s="4"/>
      <c r="K139" s="79"/>
    </row>
    <row r="140" spans="1:11" s="3" customFormat="1" ht="12.75">
      <c r="A140" s="75"/>
      <c r="B140" s="4"/>
      <c r="C140" s="196"/>
      <c r="D140" s="4"/>
      <c r="G140" s="79"/>
      <c r="I140" s="4"/>
      <c r="K140" s="79"/>
    </row>
    <row r="141" spans="1:11" s="3" customFormat="1" ht="12.75">
      <c r="A141" s="75"/>
      <c r="B141" s="4"/>
      <c r="C141" s="196"/>
      <c r="D141" s="4"/>
      <c r="G141" s="79"/>
      <c r="I141" s="4"/>
      <c r="K141" s="79"/>
    </row>
    <row r="142" spans="1:11" s="3" customFormat="1" ht="12.75">
      <c r="A142" s="75"/>
      <c r="B142" s="4"/>
      <c r="C142" s="196"/>
      <c r="D142" s="4"/>
      <c r="G142" s="79"/>
      <c r="I142" s="4"/>
      <c r="K142" s="79"/>
    </row>
    <row r="143" spans="1:11" s="3" customFormat="1" ht="12.75">
      <c r="A143" s="75"/>
      <c r="B143" s="4"/>
      <c r="C143" s="196"/>
      <c r="D143" s="4"/>
      <c r="G143" s="79"/>
      <c r="I143" s="4"/>
      <c r="K143" s="79"/>
    </row>
    <row r="144" spans="1:11" s="3" customFormat="1" ht="12.75">
      <c r="A144" s="75"/>
      <c r="B144" s="4"/>
      <c r="C144" s="196"/>
      <c r="D144" s="4"/>
      <c r="G144" s="79"/>
      <c r="I144" s="4"/>
      <c r="K144" s="79"/>
    </row>
    <row r="145" spans="1:11" s="3" customFormat="1" ht="12.75">
      <c r="A145" s="75"/>
      <c r="B145" s="4"/>
      <c r="C145" s="196"/>
      <c r="D145" s="4"/>
      <c r="G145" s="79"/>
      <c r="I145" s="4"/>
      <c r="K145" s="79"/>
    </row>
    <row r="146" spans="1:11" s="3" customFormat="1" ht="12.75">
      <c r="A146" s="75"/>
      <c r="B146" s="4"/>
      <c r="C146" s="196"/>
      <c r="D146" s="4"/>
      <c r="G146" s="79"/>
      <c r="I146" s="4"/>
      <c r="K146" s="79"/>
    </row>
    <row r="147" spans="1:11" s="3" customFormat="1" ht="12.75">
      <c r="A147" s="75"/>
      <c r="B147" s="4"/>
      <c r="C147" s="196"/>
      <c r="D147" s="4"/>
      <c r="G147" s="79"/>
      <c r="I147" s="4"/>
      <c r="K147" s="79"/>
    </row>
    <row r="148" spans="1:11" s="3" customFormat="1" ht="12.75">
      <c r="A148" s="75"/>
      <c r="B148" s="4"/>
      <c r="C148" s="196"/>
      <c r="D148" s="4"/>
      <c r="G148" s="79"/>
      <c r="I148" s="4"/>
      <c r="K148" s="79"/>
    </row>
    <row r="149" spans="1:11" s="3" customFormat="1" ht="12.75">
      <c r="A149" s="75"/>
      <c r="B149" s="4"/>
      <c r="C149" s="196"/>
      <c r="D149" s="4"/>
      <c r="G149" s="79"/>
      <c r="I149" s="4"/>
      <c r="K149" s="79"/>
    </row>
    <row r="150" spans="1:11" s="3" customFormat="1" ht="12.75">
      <c r="A150" s="75"/>
      <c r="B150" s="4"/>
      <c r="C150" s="196"/>
      <c r="D150" s="4"/>
      <c r="G150" s="79"/>
      <c r="I150" s="4"/>
      <c r="K150" s="79"/>
    </row>
    <row r="151" spans="1:11" s="3" customFormat="1" ht="12.75">
      <c r="A151" s="75"/>
      <c r="B151" s="4"/>
      <c r="C151" s="196"/>
      <c r="D151" s="4"/>
      <c r="G151" s="79"/>
      <c r="I151" s="4"/>
      <c r="K151" s="79"/>
    </row>
    <row r="152" spans="1:11" s="3" customFormat="1" ht="12.75">
      <c r="A152" s="75"/>
      <c r="B152" s="4"/>
      <c r="C152" s="196"/>
      <c r="D152" s="4"/>
      <c r="G152" s="79"/>
      <c r="I152" s="4"/>
      <c r="K152" s="79"/>
    </row>
    <row r="153" spans="1:11" s="3" customFormat="1" ht="12.75">
      <c r="A153" s="75"/>
      <c r="B153" s="4"/>
      <c r="C153" s="196"/>
      <c r="D153" s="4"/>
      <c r="G153" s="79"/>
      <c r="I153" s="4"/>
      <c r="K153" s="79"/>
    </row>
    <row r="154" spans="1:11" s="3" customFormat="1" ht="12.75">
      <c r="A154" s="75"/>
      <c r="B154" s="4"/>
      <c r="C154" s="196"/>
      <c r="D154" s="4"/>
      <c r="G154" s="79"/>
      <c r="I154" s="4"/>
      <c r="K154" s="79"/>
    </row>
    <row r="155" spans="1:11" s="3" customFormat="1" ht="12.75">
      <c r="A155" s="75"/>
      <c r="B155" s="4"/>
      <c r="C155" s="196"/>
      <c r="D155" s="4"/>
      <c r="G155" s="79"/>
      <c r="I155" s="4"/>
      <c r="K155" s="79"/>
    </row>
    <row r="156" spans="1:11" s="3" customFormat="1" ht="12.75">
      <c r="A156" s="75"/>
      <c r="B156" s="4"/>
      <c r="C156" s="196"/>
      <c r="D156" s="4"/>
      <c r="G156" s="79"/>
      <c r="I156" s="4"/>
      <c r="K156" s="79"/>
    </row>
    <row r="157" spans="1:11" s="3" customFormat="1" ht="12.75">
      <c r="A157" s="75"/>
      <c r="B157" s="4"/>
      <c r="C157" s="196"/>
      <c r="D157" s="4"/>
      <c r="G157" s="79"/>
      <c r="I157" s="4"/>
      <c r="K157" s="79"/>
    </row>
    <row r="158" spans="1:11" s="3" customFormat="1" ht="12.75">
      <c r="A158" s="75"/>
      <c r="B158" s="4"/>
      <c r="C158" s="196"/>
      <c r="D158" s="4"/>
      <c r="G158" s="79"/>
      <c r="I158" s="4"/>
      <c r="K158" s="79"/>
    </row>
    <row r="159" spans="1:11" s="3" customFormat="1" ht="12.75">
      <c r="A159" s="75"/>
      <c r="B159" s="4"/>
      <c r="C159" s="196"/>
      <c r="D159" s="4"/>
      <c r="G159" s="79"/>
      <c r="I159" s="4"/>
      <c r="K159" s="79"/>
    </row>
    <row r="160" spans="1:11" s="3" customFormat="1" ht="12.75">
      <c r="A160" s="75"/>
      <c r="B160" s="4"/>
      <c r="C160" s="196"/>
      <c r="D160" s="4"/>
      <c r="G160" s="79"/>
      <c r="I160" s="4"/>
      <c r="K160" s="79"/>
    </row>
    <row r="161" spans="1:11" s="3" customFormat="1" ht="12.75">
      <c r="A161" s="75"/>
      <c r="B161" s="4"/>
      <c r="C161" s="196"/>
      <c r="D161" s="4"/>
      <c r="G161" s="79"/>
      <c r="I161" s="4"/>
      <c r="K161" s="79"/>
    </row>
    <row r="162" spans="1:11" s="3" customFormat="1" ht="12.75">
      <c r="A162" s="75"/>
      <c r="B162" s="4"/>
      <c r="C162" s="196"/>
      <c r="D162" s="4"/>
      <c r="G162" s="79"/>
      <c r="I162" s="4"/>
      <c r="K162" s="79"/>
    </row>
    <row r="163" spans="1:11" s="3" customFormat="1" ht="12.75">
      <c r="A163" s="75"/>
      <c r="B163" s="4"/>
      <c r="C163" s="196"/>
      <c r="D163" s="4"/>
      <c r="G163" s="79"/>
      <c r="I163" s="4"/>
      <c r="K163" s="79"/>
    </row>
    <row r="164" spans="1:11" s="3" customFormat="1" ht="12.75">
      <c r="A164" s="75"/>
      <c r="B164" s="4"/>
      <c r="C164" s="196"/>
      <c r="D164" s="4"/>
      <c r="G164" s="79"/>
      <c r="I164" s="4"/>
      <c r="K164" s="79"/>
    </row>
    <row r="165" spans="1:11" s="3" customFormat="1" ht="12.75">
      <c r="A165" s="75"/>
      <c r="B165" s="4"/>
      <c r="C165" s="196"/>
      <c r="D165" s="4"/>
      <c r="G165" s="79"/>
      <c r="I165" s="4"/>
      <c r="K165" s="79"/>
    </row>
    <row r="166" spans="1:11" s="3" customFormat="1" ht="12.75">
      <c r="A166" s="75"/>
      <c r="B166" s="4"/>
      <c r="C166" s="196"/>
      <c r="D166" s="4"/>
      <c r="G166" s="79"/>
      <c r="I166" s="4"/>
      <c r="K166" s="79"/>
    </row>
    <row r="167" spans="1:11" s="3" customFormat="1" ht="12.75">
      <c r="A167" s="75"/>
      <c r="B167" s="4"/>
      <c r="C167" s="196"/>
      <c r="D167" s="4"/>
      <c r="G167" s="79"/>
      <c r="I167" s="4"/>
      <c r="K167" s="79"/>
    </row>
    <row r="168" spans="1:11" s="3" customFormat="1" ht="12.75">
      <c r="A168" s="75"/>
      <c r="B168" s="4"/>
      <c r="C168" s="196"/>
      <c r="D168" s="4"/>
      <c r="G168" s="79"/>
      <c r="I168" s="4"/>
      <c r="K168" s="79"/>
    </row>
    <row r="169" spans="1:11" s="3" customFormat="1" ht="12.75">
      <c r="A169" s="75"/>
      <c r="B169" s="4"/>
      <c r="C169" s="196"/>
      <c r="D169" s="4"/>
      <c r="G169" s="79"/>
      <c r="I169" s="4"/>
      <c r="K169" s="79"/>
    </row>
    <row r="170" spans="1:11" s="3" customFormat="1" ht="12.75">
      <c r="A170" s="75"/>
      <c r="B170" s="4"/>
      <c r="C170" s="196"/>
      <c r="D170" s="4"/>
      <c r="G170" s="79"/>
      <c r="I170" s="4"/>
      <c r="K170" s="79"/>
    </row>
    <row r="171" spans="1:11" s="3" customFormat="1" ht="12.75">
      <c r="A171" s="75"/>
      <c r="B171" s="4"/>
      <c r="C171" s="196"/>
      <c r="D171" s="4"/>
      <c r="G171" s="79"/>
      <c r="I171" s="4"/>
      <c r="K171" s="79"/>
    </row>
    <row r="172" spans="1:11" s="3" customFormat="1" ht="12.75">
      <c r="A172" s="75"/>
      <c r="B172" s="4"/>
      <c r="C172" s="196"/>
      <c r="D172" s="4"/>
      <c r="G172" s="79"/>
      <c r="I172" s="4"/>
      <c r="K172" s="79"/>
    </row>
    <row r="173" spans="1:11" s="3" customFormat="1" ht="12.75">
      <c r="A173" s="75"/>
      <c r="B173" s="4"/>
      <c r="C173" s="196"/>
      <c r="D173" s="4"/>
      <c r="G173" s="79"/>
      <c r="I173" s="4"/>
      <c r="K173" s="79"/>
    </row>
    <row r="174" spans="1:11" s="3" customFormat="1" ht="12.75">
      <c r="A174" s="75"/>
      <c r="B174" s="4"/>
      <c r="C174" s="196"/>
      <c r="D174" s="4"/>
      <c r="G174" s="79"/>
      <c r="I174" s="4"/>
      <c r="K174" s="79"/>
    </row>
    <row r="175" spans="1:11" s="3" customFormat="1" ht="12.75">
      <c r="A175" s="75"/>
      <c r="B175" s="4"/>
      <c r="C175" s="196"/>
      <c r="D175" s="4"/>
      <c r="G175" s="79"/>
      <c r="I175" s="4"/>
      <c r="K175" s="79"/>
    </row>
    <row r="176" spans="1:11" s="3" customFormat="1" ht="12.75">
      <c r="A176" s="75"/>
      <c r="B176" s="4"/>
      <c r="C176" s="196"/>
      <c r="D176" s="4"/>
      <c r="G176" s="79"/>
      <c r="I176" s="4"/>
      <c r="K176" s="79"/>
    </row>
    <row r="177" spans="1:11" s="3" customFormat="1" ht="12.75">
      <c r="A177" s="75"/>
      <c r="B177" s="4"/>
      <c r="C177" s="196"/>
      <c r="D177" s="4"/>
      <c r="G177" s="79"/>
      <c r="I177" s="4"/>
      <c r="K177" s="79"/>
    </row>
    <row r="178" spans="1:11" s="3" customFormat="1" ht="12.75">
      <c r="A178" s="75"/>
      <c r="B178" s="4"/>
      <c r="C178" s="196"/>
      <c r="D178" s="4"/>
      <c r="G178" s="79"/>
      <c r="I178" s="4"/>
      <c r="K178" s="79"/>
    </row>
    <row r="179" spans="1:11" s="3" customFormat="1" ht="12.75">
      <c r="A179" s="75"/>
      <c r="B179" s="4"/>
      <c r="C179" s="196"/>
      <c r="D179" s="4"/>
      <c r="G179" s="79"/>
      <c r="I179" s="4"/>
      <c r="K179" s="79"/>
    </row>
    <row r="180" spans="1:11" s="3" customFormat="1" ht="12.75">
      <c r="A180" s="75"/>
      <c r="B180" s="4"/>
      <c r="C180" s="196"/>
      <c r="D180" s="4"/>
      <c r="G180" s="79"/>
      <c r="I180" s="4"/>
      <c r="K180" s="79"/>
    </row>
    <row r="181" spans="1:11" s="3" customFormat="1" ht="12.75">
      <c r="A181" s="75"/>
      <c r="B181" s="4"/>
      <c r="C181" s="196"/>
      <c r="D181" s="4"/>
      <c r="G181" s="79"/>
      <c r="I181" s="4"/>
      <c r="K181" s="79"/>
    </row>
    <row r="182" spans="1:11" s="3" customFormat="1" ht="12.75">
      <c r="A182" s="75"/>
      <c r="B182" s="4"/>
      <c r="C182" s="196"/>
      <c r="D182" s="4"/>
      <c r="G182" s="79"/>
      <c r="I182" s="4"/>
      <c r="K182" s="79"/>
    </row>
    <row r="183" spans="1:11" s="3" customFormat="1" ht="12.75">
      <c r="A183" s="75"/>
      <c r="B183" s="4"/>
      <c r="C183" s="196"/>
      <c r="D183" s="4"/>
      <c r="G183" s="79"/>
      <c r="I183" s="4"/>
      <c r="K183" s="79"/>
    </row>
    <row r="184" spans="1:11" s="3" customFormat="1" ht="12.75">
      <c r="A184" s="75"/>
      <c r="B184" s="4"/>
      <c r="C184" s="196"/>
      <c r="D184" s="4"/>
      <c r="G184" s="79"/>
      <c r="I184" s="4"/>
      <c r="K184" s="79"/>
    </row>
    <row r="185" spans="1:11" s="3" customFormat="1" ht="12.75">
      <c r="A185" s="75"/>
      <c r="B185" s="4"/>
      <c r="C185" s="196"/>
      <c r="D185" s="4"/>
      <c r="G185" s="79"/>
      <c r="I185" s="4"/>
      <c r="K185" s="79"/>
    </row>
    <row r="186" spans="1:11" s="3" customFormat="1" ht="12.75">
      <c r="A186" s="75"/>
      <c r="B186" s="4"/>
      <c r="C186" s="196"/>
      <c r="D186" s="4"/>
      <c r="G186" s="79"/>
      <c r="I186" s="4"/>
      <c r="K186" s="79"/>
    </row>
    <row r="187" spans="1:11" s="3" customFormat="1" ht="12.75">
      <c r="A187" s="75"/>
      <c r="B187" s="4"/>
      <c r="C187" s="196"/>
      <c r="D187" s="4"/>
      <c r="G187" s="79"/>
      <c r="I187" s="4"/>
      <c r="K187" s="79"/>
    </row>
    <row r="188" spans="1:11" s="3" customFormat="1" ht="12.75">
      <c r="A188" s="75"/>
      <c r="B188" s="4"/>
      <c r="C188" s="196"/>
      <c r="D188" s="4"/>
      <c r="G188" s="79"/>
      <c r="I188" s="4"/>
      <c r="K188" s="79"/>
    </row>
    <row r="189" spans="1:11" s="3" customFormat="1" ht="12.75">
      <c r="A189" s="75"/>
      <c r="B189" s="4"/>
      <c r="C189" s="196"/>
      <c r="D189" s="4"/>
      <c r="G189" s="79"/>
      <c r="I189" s="4"/>
      <c r="K189" s="79"/>
    </row>
    <row r="190" spans="1:11" s="3" customFormat="1" ht="12.75">
      <c r="A190" s="75"/>
      <c r="B190" s="4"/>
      <c r="C190" s="196"/>
      <c r="D190" s="4"/>
      <c r="G190" s="79"/>
      <c r="I190" s="4"/>
      <c r="K190" s="79"/>
    </row>
    <row r="191" spans="1:11" s="3" customFormat="1" ht="12.75">
      <c r="A191" s="75"/>
      <c r="B191" s="4"/>
      <c r="C191" s="196"/>
      <c r="D191" s="4"/>
      <c r="G191" s="79"/>
      <c r="I191" s="4"/>
      <c r="K191" s="79"/>
    </row>
    <row r="192" spans="1:11" s="3" customFormat="1" ht="12.75">
      <c r="A192" s="75"/>
      <c r="B192" s="4"/>
      <c r="C192" s="196"/>
      <c r="D192" s="4"/>
      <c r="G192" s="79"/>
      <c r="I192" s="4"/>
      <c r="K192" s="79"/>
    </row>
    <row r="193" spans="1:11" s="3" customFormat="1" ht="12.75">
      <c r="A193" s="75"/>
      <c r="B193" s="4"/>
      <c r="C193" s="196"/>
      <c r="D193" s="4"/>
      <c r="G193" s="79"/>
      <c r="I193" s="4"/>
      <c r="K193" s="79"/>
    </row>
    <row r="194" spans="1:11" s="3" customFormat="1" ht="12.75">
      <c r="A194" s="75"/>
      <c r="B194" s="4"/>
      <c r="C194" s="196"/>
      <c r="D194" s="4"/>
      <c r="G194" s="79"/>
      <c r="I194" s="4"/>
      <c r="K194" s="79"/>
    </row>
    <row r="195" spans="1:11" s="3" customFormat="1" ht="12.75">
      <c r="A195" s="75"/>
      <c r="B195" s="4"/>
      <c r="C195" s="196"/>
      <c r="D195" s="4"/>
      <c r="G195" s="79"/>
      <c r="I195" s="4"/>
      <c r="K195" s="79"/>
    </row>
    <row r="196" spans="1:11" s="3" customFormat="1" ht="12.75">
      <c r="A196" s="75"/>
      <c r="B196" s="4"/>
      <c r="C196" s="196"/>
      <c r="D196" s="4"/>
      <c r="G196" s="79"/>
      <c r="I196" s="4"/>
      <c r="K196" s="79"/>
    </row>
    <row r="197" spans="1:11" s="3" customFormat="1" ht="12.75">
      <c r="A197" s="75"/>
      <c r="B197" s="4"/>
      <c r="C197" s="196"/>
      <c r="D197" s="4"/>
      <c r="G197" s="79"/>
      <c r="I197" s="4"/>
      <c r="K197" s="79"/>
    </row>
    <row r="198" spans="1:11" s="3" customFormat="1" ht="12.75">
      <c r="A198" s="75"/>
      <c r="B198" s="4"/>
      <c r="C198" s="196"/>
      <c r="D198" s="4"/>
      <c r="G198" s="79"/>
      <c r="I198" s="4"/>
      <c r="K198" s="79"/>
    </row>
    <row r="199" spans="1:11" s="3" customFormat="1" ht="12.75">
      <c r="A199" s="75"/>
      <c r="B199" s="4"/>
      <c r="C199" s="196"/>
      <c r="D199" s="4"/>
      <c r="G199" s="79"/>
      <c r="I199" s="4"/>
      <c r="K199" s="79"/>
    </row>
    <row r="200" spans="1:11" s="3" customFormat="1" ht="12.75">
      <c r="A200" s="75"/>
      <c r="B200" s="4"/>
      <c r="C200" s="196"/>
      <c r="D200" s="4"/>
      <c r="G200" s="79"/>
      <c r="I200" s="4"/>
      <c r="K200" s="79"/>
    </row>
    <row r="201" spans="1:14" s="3" customFormat="1" ht="12.75">
      <c r="A201" s="75"/>
      <c r="B201" s="4"/>
      <c r="C201" s="196"/>
      <c r="D201" s="4"/>
      <c r="G201" s="79"/>
      <c r="I201" s="4"/>
      <c r="K201" s="79"/>
      <c r="N201"/>
    </row>
    <row r="202" spans="1:14" s="3" customFormat="1" ht="12.75">
      <c r="A202" s="75"/>
      <c r="B202" s="4"/>
      <c r="C202" s="196"/>
      <c r="D202" s="4"/>
      <c r="G202" s="79"/>
      <c r="I202" s="4"/>
      <c r="K202" s="80"/>
      <c r="L202"/>
      <c r="M202"/>
      <c r="N202"/>
    </row>
    <row r="203" spans="4:9" ht="12.75">
      <c r="D203" s="4"/>
      <c r="E203" s="3"/>
      <c r="F203" s="3"/>
      <c r="G203" s="79"/>
      <c r="H203" s="3"/>
      <c r="I203" s="4"/>
    </row>
    <row r="204" spans="4:6" ht="12.75">
      <c r="D204" s="4"/>
      <c r="E204" s="3"/>
      <c r="F204" s="3"/>
    </row>
  </sheetData>
  <mergeCells count="7">
    <mergeCell ref="G3:K3"/>
    <mergeCell ref="G4:K4"/>
    <mergeCell ref="G1:I1"/>
    <mergeCell ref="A6:J6"/>
    <mergeCell ref="G2:H2"/>
    <mergeCell ref="D1:F1"/>
    <mergeCell ref="G5:I5"/>
  </mergeCells>
  <printOptions/>
  <pageMargins left="0.92" right="0.7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6"/>
  <sheetViews>
    <sheetView showZeros="0" workbookViewId="0" topLeftCell="A1">
      <selection activeCell="AA10" sqref="AA10"/>
    </sheetView>
  </sheetViews>
  <sheetFormatPr defaultColWidth="9.00390625" defaultRowHeight="12.75"/>
  <cols>
    <col min="1" max="1" width="2.625" style="28" customWidth="1"/>
    <col min="2" max="10" width="6.875" style="28" hidden="1" customWidth="1"/>
    <col min="11" max="11" width="10.00390625" style="28" hidden="1" customWidth="1"/>
    <col min="12" max="12" width="7.00390625" style="28" customWidth="1"/>
    <col min="13" max="13" width="37.875" style="86" customWidth="1"/>
    <col min="14" max="14" width="9.625" style="262" customWidth="1"/>
    <col min="15" max="15" width="3.875" style="28" customWidth="1"/>
    <col min="16" max="16" width="8.25390625" style="371" customWidth="1"/>
    <col min="17" max="17" width="13.25390625" style="32" hidden="1" customWidth="1"/>
    <col min="18" max="18" width="13.00390625" style="33" hidden="1" customWidth="1"/>
    <col min="19" max="19" width="14.25390625" style="29" hidden="1" customWidth="1"/>
    <col min="20" max="20" width="13.375" style="30" hidden="1" customWidth="1"/>
    <col min="21" max="21" width="1.25" style="30" hidden="1" customWidth="1"/>
    <col min="22" max="22" width="7.625" style="296" customWidth="1"/>
    <col min="23" max="23" width="9.75390625" style="30" customWidth="1"/>
    <col min="24" max="24" width="10.25390625" style="253" customWidth="1"/>
    <col min="25" max="25" width="6.625" style="130" customWidth="1"/>
    <col min="26" max="26" width="9.25390625" style="130" customWidth="1"/>
    <col min="27" max="27" width="7.00390625" style="130" customWidth="1"/>
    <col min="28" max="29" width="6.125" style="129" customWidth="1"/>
    <col min="30" max="30" width="8.00390625" style="30" customWidth="1"/>
    <col min="31" max="16384" width="8.00390625" style="31" customWidth="1"/>
  </cols>
  <sheetData>
    <row r="1" spans="1:24" ht="12.75" customHeight="1">
      <c r="A1" s="88" t="s">
        <v>3</v>
      </c>
      <c r="B1" s="89"/>
      <c r="C1" s="89"/>
      <c r="D1" s="90"/>
      <c r="E1" s="90"/>
      <c r="F1" s="89" t="s">
        <v>34</v>
      </c>
      <c r="G1" s="89"/>
      <c r="H1" s="89" t="str">
        <f>'[2]τεχν. εκθεση'!G1</f>
        <v>Θ. ΖΙΑΚΑ</v>
      </c>
      <c r="I1" s="89"/>
      <c r="J1" s="91"/>
      <c r="K1" s="91"/>
      <c r="L1" s="91"/>
      <c r="M1" s="92"/>
      <c r="N1" s="437" t="s">
        <v>32</v>
      </c>
      <c r="O1" s="438"/>
      <c r="P1" s="439"/>
      <c r="Q1" s="94"/>
      <c r="R1" s="95"/>
      <c r="S1" s="96"/>
      <c r="T1" s="97"/>
      <c r="U1" s="97"/>
      <c r="V1" s="360" t="s">
        <v>69</v>
      </c>
      <c r="W1" s="97"/>
      <c r="X1" s="132"/>
    </row>
    <row r="2" spans="1:30" s="85" customFormat="1" ht="12.75" customHeight="1">
      <c r="A2" s="98" t="s">
        <v>40</v>
      </c>
      <c r="B2" s="89"/>
      <c r="C2" s="89"/>
      <c r="D2" s="90"/>
      <c r="E2" s="90"/>
      <c r="F2" s="90" t="s">
        <v>6</v>
      </c>
      <c r="G2" s="99" t="str">
        <f>'[2]τεχν. εκθεση'!G2</f>
        <v>ΑΠΟΚΑΤΑΣΤΑΣΗ  ΟΔΙΚΟΥ ΔΙΚΤΥΟΥ</v>
      </c>
      <c r="H2" s="99"/>
      <c r="I2" s="99"/>
      <c r="J2" s="93"/>
      <c r="K2" s="93"/>
      <c r="L2" s="91"/>
      <c r="M2" s="92"/>
      <c r="N2" s="272"/>
      <c r="O2" s="93"/>
      <c r="P2" s="364"/>
      <c r="Q2" s="94"/>
      <c r="R2" s="274"/>
      <c r="S2" s="96"/>
      <c r="T2" s="100"/>
      <c r="U2" s="100"/>
      <c r="V2" s="361"/>
      <c r="W2" s="100"/>
      <c r="X2" s="132"/>
      <c r="Y2" s="130"/>
      <c r="Z2" s="130"/>
      <c r="AA2" s="130"/>
      <c r="AB2" s="130"/>
      <c r="AC2" s="130"/>
      <c r="AD2" s="127"/>
    </row>
    <row r="3" spans="1:30" s="85" customFormat="1" ht="12.75" customHeight="1">
      <c r="A3" s="101" t="s">
        <v>35</v>
      </c>
      <c r="B3" s="89"/>
      <c r="C3" s="89"/>
      <c r="D3" s="90"/>
      <c r="E3" s="90"/>
      <c r="F3" s="90"/>
      <c r="G3" s="99"/>
      <c r="H3" s="99"/>
      <c r="I3" s="99"/>
      <c r="J3" s="91"/>
      <c r="K3" s="91"/>
      <c r="L3" s="91"/>
      <c r="M3" s="92"/>
      <c r="N3" s="272"/>
      <c r="O3" s="275"/>
      <c r="P3" s="365"/>
      <c r="Q3" s="273"/>
      <c r="R3" s="274"/>
      <c r="S3" s="96"/>
      <c r="T3" s="100"/>
      <c r="U3" s="100"/>
      <c r="V3" s="361"/>
      <c r="W3" s="132"/>
      <c r="X3" s="132"/>
      <c r="Y3" s="130"/>
      <c r="Z3" s="130"/>
      <c r="AA3" s="130"/>
      <c r="AB3" s="130"/>
      <c r="AC3" s="130"/>
      <c r="AD3" s="127"/>
    </row>
    <row r="4" spans="1:30" s="85" customFormat="1" ht="13.5" customHeight="1">
      <c r="A4" s="102" t="s">
        <v>36</v>
      </c>
      <c r="B4" s="89"/>
      <c r="C4" s="89"/>
      <c r="D4" s="103"/>
      <c r="E4" s="103"/>
      <c r="F4" s="103"/>
      <c r="G4" s="103"/>
      <c r="H4" s="103"/>
      <c r="I4" s="103"/>
      <c r="J4" s="91"/>
      <c r="K4" s="91"/>
      <c r="L4" s="91"/>
      <c r="M4" s="93"/>
      <c r="N4" s="258" t="s">
        <v>37</v>
      </c>
      <c r="O4" s="440" t="str">
        <f>ΕΞΩΦΥΛΛΟ!C17</f>
        <v>ΑΠΟΚΑΤΑΣΤΑΣΗ ΦΘΟΡΩΝ ΟΔΟΣΤΡΩΜΑΤΩΝ</v>
      </c>
      <c r="P4" s="441"/>
      <c r="Q4" s="441"/>
      <c r="R4" s="441"/>
      <c r="S4" s="441"/>
      <c r="T4" s="441"/>
      <c r="U4" s="441"/>
      <c r="V4" s="441"/>
      <c r="W4" s="441"/>
      <c r="X4" s="442"/>
      <c r="Y4" s="130"/>
      <c r="Z4" s="130"/>
      <c r="AA4" s="130"/>
      <c r="AB4" s="130"/>
      <c r="AC4" s="130"/>
      <c r="AD4" s="127"/>
    </row>
    <row r="5" spans="1:30" s="85" customFormat="1" ht="13.5" customHeight="1">
      <c r="A5" s="88"/>
      <c r="B5" s="89"/>
      <c r="C5" s="89"/>
      <c r="D5" s="90"/>
      <c r="E5" s="90"/>
      <c r="F5" s="90"/>
      <c r="G5" s="90"/>
      <c r="H5" s="90"/>
      <c r="I5" s="90"/>
      <c r="J5" s="91"/>
      <c r="K5" s="91"/>
      <c r="L5" s="91"/>
      <c r="M5" s="92"/>
      <c r="N5" s="272"/>
      <c r="O5" s="448" t="str">
        <f>ΕΞΩΦΥΛΛΟ!C19</f>
        <v>ΤΟΥ ΔΗΜΟΥ ΓΡΕΒΕΝΩΝ (ΕΤΟΥΣ 2017)</v>
      </c>
      <c r="P5" s="449"/>
      <c r="Q5" s="449"/>
      <c r="R5" s="449"/>
      <c r="S5" s="449"/>
      <c r="T5" s="449"/>
      <c r="U5" s="449"/>
      <c r="V5" s="449"/>
      <c r="W5" s="449"/>
      <c r="X5" s="450"/>
      <c r="Y5" s="130"/>
      <c r="Z5" s="130"/>
      <c r="AA5" s="130"/>
      <c r="AB5" s="130"/>
      <c r="AC5" s="130"/>
      <c r="AD5" s="127"/>
    </row>
    <row r="6" spans="1:30" s="85" customFormat="1" ht="13.5" customHeight="1" thickBot="1">
      <c r="A6" s="93" t="s">
        <v>41</v>
      </c>
      <c r="B6" s="89"/>
      <c r="C6" s="89"/>
      <c r="D6" s="90"/>
      <c r="E6" s="90"/>
      <c r="F6" s="90"/>
      <c r="G6" s="90"/>
      <c r="H6" s="90"/>
      <c r="I6" s="90"/>
      <c r="J6" s="91"/>
      <c r="K6" s="91"/>
      <c r="L6" s="91"/>
      <c r="M6" s="106" t="str">
        <f>ΕΞΩΦΥΛΛΟ!C13</f>
        <v>.07/2017</v>
      </c>
      <c r="N6" s="257"/>
      <c r="O6" s="433">
        <f>ΕΞΩΦΥΛΛΟ!C21</f>
        <v>0</v>
      </c>
      <c r="P6" s="434"/>
      <c r="Q6" s="434"/>
      <c r="R6" s="434"/>
      <c r="S6" s="434"/>
      <c r="T6" s="434"/>
      <c r="U6" s="434"/>
      <c r="V6" s="434"/>
      <c r="W6" s="435"/>
      <c r="X6" s="344"/>
      <c r="Y6" s="130"/>
      <c r="Z6" s="130"/>
      <c r="AA6" s="130"/>
      <c r="AB6" s="130"/>
      <c r="AC6" s="130"/>
      <c r="AD6" s="127"/>
    </row>
    <row r="7" spans="1:30" s="136" customFormat="1" ht="12.75" customHeight="1" thickBo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443" t="s">
        <v>44</v>
      </c>
      <c r="N7" s="444"/>
      <c r="O7" s="444"/>
      <c r="P7" s="445">
        <f>X34</f>
        <v>100000</v>
      </c>
      <c r="Q7" s="446"/>
      <c r="R7" s="446"/>
      <c r="S7" s="446"/>
      <c r="T7" s="446"/>
      <c r="U7" s="446"/>
      <c r="V7" s="447"/>
      <c r="W7" s="134"/>
      <c r="X7" s="345"/>
      <c r="Y7" s="130"/>
      <c r="Z7" s="130"/>
      <c r="AA7" s="130"/>
      <c r="AB7" s="135"/>
      <c r="AC7" s="135"/>
      <c r="AD7" s="135"/>
    </row>
    <row r="8" spans="1:24" ht="12.75" thickBo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324"/>
      <c r="N8" s="325"/>
      <c r="O8" s="326"/>
      <c r="P8" s="366"/>
      <c r="Q8" s="327"/>
      <c r="R8" s="328"/>
      <c r="S8" s="329" t="s">
        <v>58</v>
      </c>
      <c r="T8" s="330"/>
      <c r="U8" s="330"/>
      <c r="V8" s="330"/>
      <c r="W8" s="108"/>
      <c r="X8" s="251"/>
    </row>
    <row r="9" spans="1:24" ht="12.75" customHeight="1">
      <c r="A9" s="430" t="s">
        <v>45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429" t="s">
        <v>47</v>
      </c>
      <c r="M9" s="429" t="s">
        <v>48</v>
      </c>
      <c r="N9" s="256" t="s">
        <v>49</v>
      </c>
      <c r="O9" s="429" t="s">
        <v>38</v>
      </c>
      <c r="P9" s="425" t="s">
        <v>50</v>
      </c>
      <c r="Q9" s="335" t="s">
        <v>51</v>
      </c>
      <c r="R9" s="336" t="s">
        <v>52</v>
      </c>
      <c r="S9" s="157"/>
      <c r="T9" s="337" t="s">
        <v>51</v>
      </c>
      <c r="U9" s="338" t="s">
        <v>52</v>
      </c>
      <c r="V9" s="427" t="s">
        <v>53</v>
      </c>
      <c r="W9" s="427" t="s">
        <v>52</v>
      </c>
      <c r="X9" s="451"/>
    </row>
    <row r="10" spans="1:24" ht="19.5" customHeight="1" thickBot="1">
      <c r="A10" s="431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428"/>
      <c r="M10" s="428"/>
      <c r="N10" s="259" t="s">
        <v>54</v>
      </c>
      <c r="O10" s="428"/>
      <c r="P10" s="426"/>
      <c r="Q10" s="339" t="s">
        <v>55</v>
      </c>
      <c r="R10" s="340" t="s">
        <v>56</v>
      </c>
      <c r="S10" s="158" t="s">
        <v>57</v>
      </c>
      <c r="T10" s="159" t="s">
        <v>55</v>
      </c>
      <c r="U10" s="341" t="s">
        <v>56</v>
      </c>
      <c r="V10" s="428"/>
      <c r="W10" s="159" t="s">
        <v>56</v>
      </c>
      <c r="X10" s="160" t="s">
        <v>57</v>
      </c>
    </row>
    <row r="11" spans="1:30" s="297" customFormat="1" ht="12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1"/>
      <c r="N11" s="331"/>
      <c r="O11" s="300"/>
      <c r="P11" s="332"/>
      <c r="Q11" s="332"/>
      <c r="R11" s="333"/>
      <c r="S11" s="334"/>
      <c r="T11" s="317"/>
      <c r="U11" s="317"/>
      <c r="V11" s="317"/>
      <c r="W11" s="317"/>
      <c r="X11" s="302"/>
      <c r="Y11" s="359"/>
      <c r="Z11" s="359"/>
      <c r="AA11" s="359"/>
      <c r="AB11" s="358"/>
      <c r="AC11" s="358"/>
      <c r="AD11" s="296"/>
    </row>
    <row r="12" spans="1:30" s="350" customFormat="1" ht="12" customHeight="1">
      <c r="A12" s="310"/>
      <c r="B12" s="310"/>
      <c r="C12" s="310"/>
      <c r="D12" s="310"/>
      <c r="E12" s="310"/>
      <c r="F12" s="310"/>
      <c r="G12" s="311"/>
      <c r="H12" s="311"/>
      <c r="I12" s="311"/>
      <c r="J12" s="311"/>
      <c r="K12" s="310"/>
      <c r="L12" s="312"/>
      <c r="M12" s="436" t="s">
        <v>154</v>
      </c>
      <c r="N12" s="436"/>
      <c r="O12" s="312"/>
      <c r="P12" s="373"/>
      <c r="Q12" s="313"/>
      <c r="R12" s="314"/>
      <c r="S12" s="314"/>
      <c r="T12" s="314"/>
      <c r="U12" s="313"/>
      <c r="V12" s="314"/>
      <c r="W12" s="121"/>
      <c r="X12" s="252"/>
      <c r="Y12" s="349"/>
      <c r="Z12" s="349"/>
      <c r="AA12" s="349"/>
      <c r="AB12" s="121"/>
      <c r="AC12" s="121"/>
      <c r="AD12" s="121"/>
    </row>
    <row r="13" spans="1:30" s="350" customFormat="1" ht="12.75" customHeight="1">
      <c r="A13" s="318"/>
      <c r="B13" s="306"/>
      <c r="C13" s="306"/>
      <c r="D13" s="306"/>
      <c r="E13" s="306"/>
      <c r="F13" s="306"/>
      <c r="G13" s="307"/>
      <c r="H13" s="307"/>
      <c r="I13" s="307"/>
      <c r="J13" s="307"/>
      <c r="K13" s="306"/>
      <c r="L13" s="306" t="s">
        <v>131</v>
      </c>
      <c r="M13" s="308" t="s">
        <v>132</v>
      </c>
      <c r="N13" s="306"/>
      <c r="O13" s="306"/>
      <c r="P13" s="372"/>
      <c r="Q13" s="309"/>
      <c r="R13" s="309"/>
      <c r="S13" s="309"/>
      <c r="T13" s="309"/>
      <c r="U13" s="299"/>
      <c r="V13" s="299"/>
      <c r="W13" s="323"/>
      <c r="X13" s="313"/>
      <c r="Y13" s="349"/>
      <c r="Z13" s="349"/>
      <c r="AA13" s="349"/>
      <c r="AB13" s="121"/>
      <c r="AC13" s="121"/>
      <c r="AD13" s="121"/>
    </row>
    <row r="14" spans="1:30" s="350" customFormat="1" ht="12.75" customHeight="1">
      <c r="A14" s="318">
        <v>1</v>
      </c>
      <c r="B14" s="306"/>
      <c r="C14" s="306"/>
      <c r="D14" s="306"/>
      <c r="E14" s="306"/>
      <c r="F14" s="306"/>
      <c r="G14" s="307"/>
      <c r="H14" s="307"/>
      <c r="I14" s="307"/>
      <c r="J14" s="307"/>
      <c r="K14" s="306"/>
      <c r="L14" s="306" t="s">
        <v>133</v>
      </c>
      <c r="M14" s="308" t="s">
        <v>134</v>
      </c>
      <c r="N14" s="306" t="s">
        <v>135</v>
      </c>
      <c r="O14" s="298" t="s">
        <v>116</v>
      </c>
      <c r="P14" s="372">
        <v>50</v>
      </c>
      <c r="Q14" s="309"/>
      <c r="R14" s="309"/>
      <c r="S14" s="309"/>
      <c r="T14" s="309"/>
      <c r="U14" s="315">
        <v>2.27</v>
      </c>
      <c r="V14" s="315">
        <v>2.27</v>
      </c>
      <c r="W14" s="323">
        <f aca="true" t="shared" si="0" ref="W14:W24">V14*P14</f>
        <v>113.5</v>
      </c>
      <c r="X14" s="313"/>
      <c r="Y14" s="349"/>
      <c r="Z14" s="349"/>
      <c r="AA14" s="349"/>
      <c r="AB14" s="121"/>
      <c r="AC14" s="121"/>
      <c r="AD14" s="121"/>
    </row>
    <row r="15" spans="1:30" s="350" customFormat="1" ht="12.75" customHeight="1">
      <c r="A15" s="318"/>
      <c r="B15" s="306"/>
      <c r="C15" s="306"/>
      <c r="D15" s="306"/>
      <c r="E15" s="306"/>
      <c r="F15" s="306"/>
      <c r="G15" s="307"/>
      <c r="H15" s="307"/>
      <c r="I15" s="307"/>
      <c r="J15" s="307"/>
      <c r="K15" s="306"/>
      <c r="L15" s="306" t="s">
        <v>136</v>
      </c>
      <c r="M15" s="308" t="s">
        <v>137</v>
      </c>
      <c r="N15" s="306"/>
      <c r="O15" s="306"/>
      <c r="P15" s="372"/>
      <c r="Q15" s="309"/>
      <c r="R15" s="309"/>
      <c r="S15" s="309"/>
      <c r="T15" s="309"/>
      <c r="U15" s="299"/>
      <c r="V15" s="299"/>
      <c r="W15" s="323">
        <f t="shared" si="0"/>
        <v>0</v>
      </c>
      <c r="X15" s="313"/>
      <c r="Y15" s="349"/>
      <c r="Z15" s="349"/>
      <c r="AA15" s="349"/>
      <c r="AB15" s="121"/>
      <c r="AC15" s="121"/>
      <c r="AD15" s="121"/>
    </row>
    <row r="16" spans="1:30" s="350" customFormat="1" ht="12.75" customHeight="1">
      <c r="A16" s="318">
        <v>2</v>
      </c>
      <c r="B16" s="306"/>
      <c r="C16" s="306"/>
      <c r="D16" s="306"/>
      <c r="E16" s="306"/>
      <c r="F16" s="306"/>
      <c r="G16" s="307"/>
      <c r="H16" s="307"/>
      <c r="I16" s="307"/>
      <c r="J16" s="307"/>
      <c r="K16" s="306"/>
      <c r="L16" s="306" t="s">
        <v>139</v>
      </c>
      <c r="M16" s="308" t="s">
        <v>140</v>
      </c>
      <c r="N16" s="306" t="s">
        <v>138</v>
      </c>
      <c r="O16" s="298" t="s">
        <v>116</v>
      </c>
      <c r="P16" s="372">
        <v>55</v>
      </c>
      <c r="Q16" s="309"/>
      <c r="R16" s="309"/>
      <c r="S16" s="309"/>
      <c r="T16" s="309"/>
      <c r="U16" s="299">
        <v>2.4</v>
      </c>
      <c r="V16" s="299">
        <v>2.4</v>
      </c>
      <c r="W16" s="323">
        <f t="shared" si="0"/>
        <v>132</v>
      </c>
      <c r="X16" s="313"/>
      <c r="Y16" s="349"/>
      <c r="Z16" s="349"/>
      <c r="AA16" s="349"/>
      <c r="AB16" s="121"/>
      <c r="AC16" s="121"/>
      <c r="AD16" s="121"/>
    </row>
    <row r="17" spans="1:30" s="350" customFormat="1" ht="12.75" customHeight="1">
      <c r="A17" s="318">
        <v>3</v>
      </c>
      <c r="B17" s="306"/>
      <c r="C17" s="306"/>
      <c r="D17" s="306"/>
      <c r="E17" s="306"/>
      <c r="F17" s="306"/>
      <c r="G17" s="307"/>
      <c r="H17" s="307"/>
      <c r="I17" s="307"/>
      <c r="J17" s="307"/>
      <c r="K17" s="306"/>
      <c r="L17" s="298" t="s">
        <v>141</v>
      </c>
      <c r="M17" s="308" t="s">
        <v>142</v>
      </c>
      <c r="N17" s="298" t="s">
        <v>143</v>
      </c>
      <c r="O17" s="298" t="s">
        <v>129</v>
      </c>
      <c r="P17" s="372">
        <v>500</v>
      </c>
      <c r="Q17" s="299">
        <f>1.15*0.858</f>
        <v>0.9866999999999999</v>
      </c>
      <c r="R17" s="309"/>
      <c r="S17" s="309"/>
      <c r="T17" s="309"/>
      <c r="U17" s="299">
        <v>1</v>
      </c>
      <c r="V17" s="299">
        <v>1</v>
      </c>
      <c r="W17" s="323">
        <f t="shared" si="0"/>
        <v>500</v>
      </c>
      <c r="X17" s="313"/>
      <c r="Y17" s="349"/>
      <c r="Z17" s="349"/>
      <c r="AA17" s="349"/>
      <c r="AB17" s="121"/>
      <c r="AC17" s="121"/>
      <c r="AD17" s="121"/>
    </row>
    <row r="18" spans="1:30" s="350" customFormat="1" ht="12.75" customHeight="1">
      <c r="A18" s="318"/>
      <c r="B18" s="306"/>
      <c r="C18" s="306"/>
      <c r="D18" s="306"/>
      <c r="E18" s="306"/>
      <c r="F18" s="306"/>
      <c r="G18" s="307"/>
      <c r="H18" s="307"/>
      <c r="I18" s="307"/>
      <c r="J18" s="307"/>
      <c r="K18" s="306"/>
      <c r="L18" s="298" t="s">
        <v>144</v>
      </c>
      <c r="M18" s="308" t="s">
        <v>145</v>
      </c>
      <c r="N18" s="298"/>
      <c r="O18" s="298"/>
      <c r="P18" s="372"/>
      <c r="Q18" s="299"/>
      <c r="R18" s="309"/>
      <c r="S18" s="309"/>
      <c r="T18" s="309"/>
      <c r="U18" s="299"/>
      <c r="V18" s="299"/>
      <c r="W18" s="323">
        <f t="shared" si="0"/>
        <v>0</v>
      </c>
      <c r="X18" s="313"/>
      <c r="Y18" s="349"/>
      <c r="Z18" s="349"/>
      <c r="AA18" s="349"/>
      <c r="AB18" s="121"/>
      <c r="AC18" s="121"/>
      <c r="AD18" s="121"/>
    </row>
    <row r="19" spans="1:30" s="350" customFormat="1" ht="12.75" customHeight="1">
      <c r="A19" s="318">
        <v>4</v>
      </c>
      <c r="B19" s="306"/>
      <c r="C19" s="306"/>
      <c r="D19" s="306"/>
      <c r="E19" s="306"/>
      <c r="F19" s="306"/>
      <c r="G19" s="307"/>
      <c r="H19" s="307"/>
      <c r="I19" s="307"/>
      <c r="J19" s="307"/>
      <c r="K19" s="306"/>
      <c r="L19" s="306" t="s">
        <v>146</v>
      </c>
      <c r="M19" s="308" t="s">
        <v>147</v>
      </c>
      <c r="N19" s="298" t="s">
        <v>148</v>
      </c>
      <c r="O19" s="298" t="s">
        <v>116</v>
      </c>
      <c r="P19" s="372">
        <v>1000</v>
      </c>
      <c r="Q19" s="299">
        <f>1.15*0.99</f>
        <v>1.1384999999999998</v>
      </c>
      <c r="R19" s="309"/>
      <c r="S19" s="309"/>
      <c r="T19" s="309"/>
      <c r="U19" s="299">
        <v>1.15</v>
      </c>
      <c r="V19" s="299">
        <v>1.15</v>
      </c>
      <c r="W19" s="323">
        <f t="shared" si="0"/>
        <v>1150</v>
      </c>
      <c r="X19" s="313"/>
      <c r="Y19" s="349"/>
      <c r="Z19" s="349"/>
      <c r="AA19" s="349"/>
      <c r="AB19" s="121"/>
      <c r="AC19" s="121"/>
      <c r="AD19" s="121"/>
    </row>
    <row r="20" spans="1:30" s="350" customFormat="1" ht="12.75" customHeight="1">
      <c r="A20" s="318">
        <v>5</v>
      </c>
      <c r="B20" s="306"/>
      <c r="C20" s="306"/>
      <c r="D20" s="306"/>
      <c r="E20" s="306"/>
      <c r="F20" s="306"/>
      <c r="G20" s="307"/>
      <c r="H20" s="307"/>
      <c r="I20" s="307"/>
      <c r="J20" s="307"/>
      <c r="K20" s="306"/>
      <c r="L20" s="306" t="s">
        <v>117</v>
      </c>
      <c r="M20" s="308" t="s">
        <v>118</v>
      </c>
      <c r="N20" s="306" t="s">
        <v>119</v>
      </c>
      <c r="O20" s="298" t="s">
        <v>116</v>
      </c>
      <c r="P20" s="372">
        <v>1000</v>
      </c>
      <c r="Q20" s="299">
        <f>1.15*1.078</f>
        <v>1.2397</v>
      </c>
      <c r="R20" s="309"/>
      <c r="S20" s="309"/>
      <c r="T20" s="309"/>
      <c r="U20" s="299">
        <v>1.2</v>
      </c>
      <c r="V20" s="299">
        <v>1.2</v>
      </c>
      <c r="W20" s="323">
        <f t="shared" si="0"/>
        <v>1200</v>
      </c>
      <c r="X20" s="313"/>
      <c r="Y20" s="349"/>
      <c r="Z20" s="349"/>
      <c r="AA20" s="349"/>
      <c r="AB20" s="121"/>
      <c r="AC20" s="121"/>
      <c r="AD20" s="121"/>
    </row>
    <row r="21" spans="1:30" s="350" customFormat="1" ht="12.75" customHeight="1">
      <c r="A21" s="318">
        <v>6</v>
      </c>
      <c r="B21" s="306"/>
      <c r="C21" s="306"/>
      <c r="D21" s="306"/>
      <c r="E21" s="306"/>
      <c r="F21" s="306"/>
      <c r="G21" s="307"/>
      <c r="H21" s="307"/>
      <c r="I21" s="307"/>
      <c r="J21" s="307"/>
      <c r="K21" s="306"/>
      <c r="L21" s="306" t="s">
        <v>120</v>
      </c>
      <c r="M21" s="308" t="s">
        <v>121</v>
      </c>
      <c r="N21" s="306" t="s">
        <v>122</v>
      </c>
      <c r="O21" s="298" t="s">
        <v>116</v>
      </c>
      <c r="P21" s="372">
        <v>1000</v>
      </c>
      <c r="Q21" s="299">
        <f>1.15*0.363</f>
        <v>0.41744999999999993</v>
      </c>
      <c r="R21" s="309"/>
      <c r="S21" s="309"/>
      <c r="T21" s="309"/>
      <c r="U21" s="299">
        <v>0.45</v>
      </c>
      <c r="V21" s="299">
        <v>0.45</v>
      </c>
      <c r="W21" s="323">
        <f t="shared" si="0"/>
        <v>450</v>
      </c>
      <c r="X21" s="313"/>
      <c r="Y21" s="349"/>
      <c r="Z21" s="349"/>
      <c r="AA21" s="349"/>
      <c r="AB21" s="121"/>
      <c r="AC21" s="121"/>
      <c r="AD21" s="121"/>
    </row>
    <row r="22" spans="1:30" s="350" customFormat="1" ht="22.5" customHeight="1">
      <c r="A22" s="318">
        <v>7</v>
      </c>
      <c r="B22" s="306"/>
      <c r="C22" s="306"/>
      <c r="D22" s="306"/>
      <c r="E22" s="306"/>
      <c r="F22" s="306"/>
      <c r="G22" s="307"/>
      <c r="H22" s="307"/>
      <c r="I22" s="307"/>
      <c r="J22" s="307"/>
      <c r="K22" s="306"/>
      <c r="L22" s="306" t="s">
        <v>123</v>
      </c>
      <c r="M22" s="308" t="s">
        <v>149</v>
      </c>
      <c r="N22" s="306" t="s">
        <v>124</v>
      </c>
      <c r="O22" s="306" t="s">
        <v>125</v>
      </c>
      <c r="P22" s="372">
        <v>100</v>
      </c>
      <c r="Q22" s="299" t="s">
        <v>150</v>
      </c>
      <c r="R22" s="309"/>
      <c r="S22" s="309"/>
      <c r="T22" s="309"/>
      <c r="U22" s="299">
        <v>91.92</v>
      </c>
      <c r="V22" s="299">
        <v>91.56</v>
      </c>
      <c r="W22" s="323">
        <f t="shared" si="0"/>
        <v>9156</v>
      </c>
      <c r="X22" s="313">
        <v>87.6</v>
      </c>
      <c r="Y22" s="349">
        <v>10</v>
      </c>
      <c r="Z22" s="349">
        <v>0.18</v>
      </c>
      <c r="AA22" s="349">
        <v>2.2</v>
      </c>
      <c r="AB22" s="121">
        <f>AA22*Z22*Y22</f>
        <v>3.96</v>
      </c>
      <c r="AC22" s="121">
        <f>AB22+X22</f>
        <v>91.55999999999999</v>
      </c>
      <c r="AD22" s="121"/>
    </row>
    <row r="23" spans="1:30" s="350" customFormat="1" ht="22.5" customHeight="1">
      <c r="A23" s="318">
        <v>8</v>
      </c>
      <c r="B23" s="306"/>
      <c r="C23" s="306"/>
      <c r="D23" s="306"/>
      <c r="E23" s="306"/>
      <c r="F23" s="306"/>
      <c r="G23" s="307"/>
      <c r="H23" s="307"/>
      <c r="I23" s="307"/>
      <c r="J23" s="307"/>
      <c r="K23" s="306"/>
      <c r="L23" s="306" t="s">
        <v>126</v>
      </c>
      <c r="M23" s="308" t="s">
        <v>151</v>
      </c>
      <c r="N23" s="306" t="s">
        <v>152</v>
      </c>
      <c r="O23" s="298" t="s">
        <v>116</v>
      </c>
      <c r="P23" s="372">
        <v>1000</v>
      </c>
      <c r="Q23" s="309"/>
      <c r="R23" s="309"/>
      <c r="S23" s="309"/>
      <c r="T23" s="309"/>
      <c r="U23" s="299">
        <v>8.14</v>
      </c>
      <c r="V23" s="299">
        <v>8.04</v>
      </c>
      <c r="W23" s="323">
        <f t="shared" si="0"/>
        <v>8039.999999999999</v>
      </c>
      <c r="X23" s="313">
        <v>7.7</v>
      </c>
      <c r="Y23" s="349"/>
      <c r="Z23" s="349"/>
      <c r="AA23" s="349"/>
      <c r="AB23" s="121">
        <f>AB22/11.5</f>
        <v>0.3443478260869565</v>
      </c>
      <c r="AC23" s="121">
        <f>AB23+X23</f>
        <v>8.044347826086957</v>
      </c>
      <c r="AD23" s="121"/>
    </row>
    <row r="24" spans="1:30" s="350" customFormat="1" ht="30" customHeight="1">
      <c r="A24" s="298">
        <v>9</v>
      </c>
      <c r="B24" s="298"/>
      <c r="C24" s="298"/>
      <c r="D24" s="298"/>
      <c r="E24" s="298"/>
      <c r="F24" s="298"/>
      <c r="G24" s="395"/>
      <c r="H24" s="395"/>
      <c r="I24" s="395"/>
      <c r="J24" s="395"/>
      <c r="K24" s="298"/>
      <c r="L24" s="396" t="s">
        <v>184</v>
      </c>
      <c r="M24" s="397" t="s">
        <v>185</v>
      </c>
      <c r="N24" s="398" t="s">
        <v>186</v>
      </c>
      <c r="O24" s="298" t="s">
        <v>188</v>
      </c>
      <c r="P24" s="399">
        <v>275</v>
      </c>
      <c r="Q24" s="299"/>
      <c r="R24" s="309"/>
      <c r="S24" s="309"/>
      <c r="T24" s="309"/>
      <c r="U24" s="299">
        <v>210</v>
      </c>
      <c r="V24" s="299">
        <v>140</v>
      </c>
      <c r="W24" s="323">
        <f t="shared" si="0"/>
        <v>38500</v>
      </c>
      <c r="X24" s="313"/>
      <c r="Y24" s="349"/>
      <c r="Z24" s="349">
        <f>W23+W22+W21+W20+W19</f>
        <v>19996</v>
      </c>
      <c r="AA24" s="349"/>
      <c r="AB24" s="121"/>
      <c r="AC24" s="121"/>
      <c r="AD24" s="121"/>
    </row>
    <row r="25" spans="1:30" s="350" customFormat="1" ht="22.5" customHeight="1" thickBot="1">
      <c r="A25" s="319"/>
      <c r="B25" s="320"/>
      <c r="C25" s="320"/>
      <c r="D25" s="320"/>
      <c r="E25" s="320"/>
      <c r="F25" s="320"/>
      <c r="G25" s="321"/>
      <c r="H25" s="321"/>
      <c r="I25" s="321"/>
      <c r="J25" s="321"/>
      <c r="K25" s="320"/>
      <c r="L25" s="388"/>
      <c r="M25" s="389"/>
      <c r="N25" s="390"/>
      <c r="O25" s="388"/>
      <c r="P25" s="391"/>
      <c r="Q25" s="322"/>
      <c r="R25" s="322"/>
      <c r="S25" s="322"/>
      <c r="T25" s="322"/>
      <c r="U25" s="322"/>
      <c r="V25" s="393"/>
      <c r="W25" s="392"/>
      <c r="X25" s="313"/>
      <c r="Y25" s="349"/>
      <c r="Z25" s="349"/>
      <c r="AA25" s="349"/>
      <c r="AB25" s="121"/>
      <c r="AC25" s="121"/>
      <c r="AD25" s="121"/>
    </row>
    <row r="26" spans="1:30" s="350" customFormat="1" ht="12" customHeight="1" thickBot="1">
      <c r="A26" s="316"/>
      <c r="B26" s="310"/>
      <c r="C26" s="310"/>
      <c r="D26" s="310"/>
      <c r="E26" s="310"/>
      <c r="F26" s="310"/>
      <c r="G26" s="311"/>
      <c r="H26" s="311"/>
      <c r="I26" s="311"/>
      <c r="J26" s="311"/>
      <c r="K26" s="310"/>
      <c r="L26" s="310"/>
      <c r="M26" s="310"/>
      <c r="N26" s="452" t="s">
        <v>130</v>
      </c>
      <c r="O26" s="453"/>
      <c r="P26" s="453"/>
      <c r="Q26" s="453"/>
      <c r="R26" s="453"/>
      <c r="S26" s="453"/>
      <c r="T26" s="453"/>
      <c r="U26" s="453"/>
      <c r="V26" s="454"/>
      <c r="W26" s="387">
        <f>SUM(W14:W25)</f>
        <v>59241.5</v>
      </c>
      <c r="X26" s="374">
        <f>W26</f>
        <v>59241.5</v>
      </c>
      <c r="Y26" s="349"/>
      <c r="Z26" s="349"/>
      <c r="AA26" s="349"/>
      <c r="AB26" s="121"/>
      <c r="AC26" s="121"/>
      <c r="AD26" s="121"/>
    </row>
    <row r="27" spans="1:30" s="123" customFormat="1" ht="12" customHeight="1" thickBot="1">
      <c r="A27" s="124"/>
      <c r="B27" s="124"/>
      <c r="C27" s="124"/>
      <c r="D27" s="124"/>
      <c r="E27" s="124"/>
      <c r="F27" s="124"/>
      <c r="G27" s="153"/>
      <c r="H27" s="153"/>
      <c r="I27" s="153"/>
      <c r="J27" s="153"/>
      <c r="K27" s="124"/>
      <c r="L27" s="124"/>
      <c r="M27" s="154"/>
      <c r="N27" s="260"/>
      <c r="O27" s="124"/>
      <c r="P27" s="367"/>
      <c r="Q27" s="155"/>
      <c r="R27" s="155"/>
      <c r="S27" s="156"/>
      <c r="T27" s="254"/>
      <c r="U27" s="432" t="s">
        <v>4</v>
      </c>
      <c r="V27" s="467"/>
      <c r="W27" s="467"/>
      <c r="X27" s="346">
        <f>X26*0.18</f>
        <v>10663.47</v>
      </c>
      <c r="Y27" s="276"/>
      <c r="Z27" s="276"/>
      <c r="AA27" s="276"/>
      <c r="AB27" s="128"/>
      <c r="AC27" s="128"/>
      <c r="AD27" s="128"/>
    </row>
    <row r="28" spans="2:30" s="123" customFormat="1" ht="12" customHeight="1" thickBot="1"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343" t="s">
        <v>42</v>
      </c>
      <c r="O28" s="475">
        <f>M29</f>
        <v>42780</v>
      </c>
      <c r="P28" s="476"/>
      <c r="Q28" s="104"/>
      <c r="R28" s="104"/>
      <c r="S28" s="105"/>
      <c r="T28" s="255"/>
      <c r="U28" s="362"/>
      <c r="V28" s="432" t="s">
        <v>0</v>
      </c>
      <c r="W28" s="432"/>
      <c r="X28" s="346">
        <f>X27+X26</f>
        <v>69904.97</v>
      </c>
      <c r="Y28" s="276"/>
      <c r="Z28" s="276"/>
      <c r="AA28" s="276"/>
      <c r="AB28" s="128"/>
      <c r="AC28" s="128"/>
      <c r="AD28" s="128"/>
    </row>
    <row r="29" spans="1:30" s="123" customFormat="1" ht="12" customHeight="1" thickBot="1">
      <c r="A29" s="464" t="str">
        <f>'[3]ΕΞΩΦΥΛΛΟ'!E52</f>
        <v>ΓΡΕΒΕΝΑ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6"/>
      <c r="M29" s="342">
        <f>ΕΞΩΦΥΛΛΟ!F54</f>
        <v>42780</v>
      </c>
      <c r="N29" s="455" t="s">
        <v>5</v>
      </c>
      <c r="O29" s="456"/>
      <c r="P29" s="457"/>
      <c r="Q29" s="104"/>
      <c r="R29" s="104"/>
      <c r="S29" s="105"/>
      <c r="T29" s="255"/>
      <c r="U29" s="363" t="s">
        <v>1</v>
      </c>
      <c r="V29" s="474" t="s">
        <v>1</v>
      </c>
      <c r="W29" s="474"/>
      <c r="X29" s="346">
        <f>X28*0.15</f>
        <v>10485.745499999999</v>
      </c>
      <c r="Y29" s="276"/>
      <c r="Z29" s="276"/>
      <c r="AA29" s="276"/>
      <c r="AB29" s="128"/>
      <c r="AC29" s="128"/>
      <c r="AD29" s="128"/>
    </row>
    <row r="30" spans="1:30" s="123" customFormat="1" ht="12" customHeight="1" thickBot="1">
      <c r="A30" s="290" t="s">
        <v>39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2"/>
      <c r="M30" s="154"/>
      <c r="N30" s="455" t="str">
        <f>'[3]ΜΕΣΗ ΑΠΟΣΤΑΣΗ ΑΣ'!N48:P48</f>
        <v>Ο ΔΙΕΥΘΥΝΤΗΣ  ΤΥ</v>
      </c>
      <c r="O30" s="456"/>
      <c r="P30" s="457"/>
      <c r="Q30" s="104"/>
      <c r="R30" s="104"/>
      <c r="S30" s="105"/>
      <c r="T30" s="255"/>
      <c r="U30" s="362"/>
      <c r="V30" s="432" t="s">
        <v>2</v>
      </c>
      <c r="W30" s="432"/>
      <c r="X30" s="346">
        <f>X29+X28</f>
        <v>80390.7155</v>
      </c>
      <c r="Y30" s="276"/>
      <c r="Z30" s="276"/>
      <c r="AA30" s="276"/>
      <c r="AB30" s="128"/>
      <c r="AC30" s="128"/>
      <c r="AD30" s="128"/>
    </row>
    <row r="31" spans="1:30" s="123" customFormat="1" ht="12" customHeight="1" thickBot="1">
      <c r="A31" s="124"/>
      <c r="B31" s="124"/>
      <c r="C31" s="124"/>
      <c r="D31" s="124"/>
      <c r="E31" s="124"/>
      <c r="F31" s="124"/>
      <c r="G31" s="153"/>
      <c r="H31" s="153"/>
      <c r="I31" s="153"/>
      <c r="J31" s="153"/>
      <c r="K31" s="124"/>
      <c r="L31" s="124"/>
      <c r="M31" s="154"/>
      <c r="N31" s="260"/>
      <c r="O31" s="124"/>
      <c r="P31" s="367"/>
      <c r="Q31" s="104"/>
      <c r="R31" s="104"/>
      <c r="S31" s="105"/>
      <c r="T31" s="255"/>
      <c r="U31" s="432" t="s">
        <v>68</v>
      </c>
      <c r="V31" s="432"/>
      <c r="W31" s="432"/>
      <c r="X31" s="346">
        <v>254.44</v>
      </c>
      <c r="Y31" s="276"/>
      <c r="Z31" s="276">
        <v>47.59</v>
      </c>
      <c r="AA31" s="276">
        <f>X31-Z31</f>
        <v>206.85</v>
      </c>
      <c r="AB31" s="128"/>
      <c r="AC31" s="128"/>
      <c r="AD31" s="128"/>
    </row>
    <row r="32" spans="1:30" s="123" customFormat="1" ht="12" customHeight="1" thickBot="1">
      <c r="A32" s="458" t="s">
        <v>67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60"/>
      <c r="N32" s="461" t="str">
        <f>'[3]ΜΕΣΗ ΑΠΟΣΤΑΣΗ ΑΣ'!N50:P50</f>
        <v>ΚΑΡΕΤΣΟΣ ΑΝΑΣΤΑΣΙΟΣ </v>
      </c>
      <c r="O32" s="462"/>
      <c r="P32" s="463"/>
      <c r="Q32" s="104"/>
      <c r="R32" s="104"/>
      <c r="S32" s="105"/>
      <c r="T32" s="255"/>
      <c r="U32" s="362"/>
      <c r="V32" s="432" t="s">
        <v>113</v>
      </c>
      <c r="W32" s="432"/>
      <c r="X32" s="346">
        <f>X31+X30</f>
        <v>80645.15550000001</v>
      </c>
      <c r="Y32" s="276"/>
      <c r="Z32" s="276">
        <v>80645.16</v>
      </c>
      <c r="AA32" s="276">
        <f>Z32-X32</f>
        <v>0.0044999999954598024</v>
      </c>
      <c r="AB32" s="128">
        <f>AA32+X31</f>
        <v>254.44449999999546</v>
      </c>
      <c r="AC32" s="128"/>
      <c r="AD32" s="128"/>
    </row>
    <row r="33" spans="1:30" s="123" customFormat="1" ht="12" customHeight="1" thickBot="1">
      <c r="A33" s="468" t="s">
        <v>43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70"/>
      <c r="N33" s="471" t="str">
        <f>'[3]ΜΕΣΗ ΑΠΟΣΤΑΣΗ ΑΣ'!N51:P51</f>
        <v>ΜΗΧΑΝΟΛΟΓΟΣ ΜΗΧΑΝΙΚΟΣ</v>
      </c>
      <c r="O33" s="472"/>
      <c r="P33" s="473"/>
      <c r="Q33" s="104"/>
      <c r="R33" s="104"/>
      <c r="S33" s="105"/>
      <c r="T33" s="255"/>
      <c r="U33" s="432" t="s">
        <v>158</v>
      </c>
      <c r="V33" s="432"/>
      <c r="W33" s="432"/>
      <c r="X33" s="346">
        <f>X32*0.24</f>
        <v>19354.837320000002</v>
      </c>
      <c r="Y33" s="276"/>
      <c r="Z33" s="276"/>
      <c r="AA33" s="276"/>
      <c r="AB33" s="128"/>
      <c r="AC33" s="128"/>
      <c r="AD33" s="128"/>
    </row>
    <row r="34" spans="2:30" s="123" customFormat="1" ht="12" customHeight="1" thickBot="1"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4"/>
      <c r="O34" s="263"/>
      <c r="P34" s="368"/>
      <c r="Q34" s="104"/>
      <c r="R34" s="104"/>
      <c r="S34" s="105"/>
      <c r="T34" s="255"/>
      <c r="U34" s="362"/>
      <c r="V34" s="432" t="s">
        <v>46</v>
      </c>
      <c r="W34" s="432"/>
      <c r="X34" s="346">
        <v>100000</v>
      </c>
      <c r="Y34" s="276"/>
      <c r="Z34" s="276"/>
      <c r="AA34" s="276"/>
      <c r="AB34" s="128"/>
      <c r="AC34" s="128"/>
      <c r="AD34" s="128"/>
    </row>
    <row r="35" spans="1:30" s="123" customFormat="1" ht="12" customHeight="1">
      <c r="A35" s="125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86"/>
      <c r="N35" s="261"/>
      <c r="O35" s="87"/>
      <c r="P35" s="369"/>
      <c r="Q35" s="32"/>
      <c r="R35" s="33"/>
      <c r="S35" s="29"/>
      <c r="T35" s="30"/>
      <c r="U35" s="296"/>
      <c r="V35" s="296"/>
      <c r="W35" s="296"/>
      <c r="X35" s="252"/>
      <c r="Y35" s="276"/>
      <c r="Z35" s="276"/>
      <c r="AA35" s="276"/>
      <c r="AB35" s="128"/>
      <c r="AC35" s="128"/>
      <c r="AD35" s="128"/>
    </row>
    <row r="36" spans="1:30" s="123" customFormat="1" ht="12" customHeight="1">
      <c r="A36" s="12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86"/>
      <c r="N36" s="261"/>
      <c r="O36" s="87"/>
      <c r="P36" s="369"/>
      <c r="Q36" s="32"/>
      <c r="R36" s="33"/>
      <c r="S36" s="29"/>
      <c r="T36" s="30"/>
      <c r="U36" s="296"/>
      <c r="V36" s="296"/>
      <c r="W36" s="296"/>
      <c r="X36" s="252"/>
      <c r="Y36" s="276"/>
      <c r="Z36" s="276"/>
      <c r="AA36" s="276"/>
      <c r="AB36" s="128"/>
      <c r="AC36" s="128"/>
      <c r="AD36" s="128"/>
    </row>
    <row r="37" spans="1:30" s="123" customFormat="1" ht="12" customHeight="1">
      <c r="A37" s="12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86"/>
      <c r="N37" s="122"/>
      <c r="O37" s="87"/>
      <c r="P37" s="369"/>
      <c r="Q37" s="32"/>
      <c r="R37" s="33"/>
      <c r="S37" s="29"/>
      <c r="T37" s="30"/>
      <c r="U37" s="296"/>
      <c r="V37" s="296"/>
      <c r="W37" s="296"/>
      <c r="X37" s="252"/>
      <c r="Y37" s="276"/>
      <c r="Z37" s="276"/>
      <c r="AA37" s="276"/>
      <c r="AB37" s="128"/>
      <c r="AC37" s="128"/>
      <c r="AD37" s="128"/>
    </row>
    <row r="38" spans="1:30" s="123" customFormat="1" ht="12" customHeight="1">
      <c r="A38" s="125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6"/>
      <c r="N38" s="261"/>
      <c r="O38" s="87"/>
      <c r="P38" s="369"/>
      <c r="Q38" s="32"/>
      <c r="R38" s="33"/>
      <c r="S38" s="29"/>
      <c r="T38" s="30"/>
      <c r="U38" s="296"/>
      <c r="V38" s="296"/>
      <c r="W38" s="296"/>
      <c r="X38" s="252"/>
      <c r="Y38" s="276"/>
      <c r="Z38" s="276"/>
      <c r="AA38" s="276"/>
      <c r="AB38" s="128"/>
      <c r="AC38" s="128"/>
      <c r="AD38" s="128"/>
    </row>
    <row r="39" spans="1:30" s="123" customFormat="1" ht="12" customHeight="1">
      <c r="A39" s="12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6"/>
      <c r="N39" s="261"/>
      <c r="O39" s="87"/>
      <c r="P39" s="369"/>
      <c r="Q39" s="32"/>
      <c r="R39" s="33"/>
      <c r="S39" s="29"/>
      <c r="T39" s="30"/>
      <c r="U39" s="296"/>
      <c r="V39" s="296"/>
      <c r="W39" s="296"/>
      <c r="X39" s="252"/>
      <c r="Y39" s="276"/>
      <c r="Z39" s="276"/>
      <c r="AA39" s="276"/>
      <c r="AB39" s="128"/>
      <c r="AC39" s="128"/>
      <c r="AD39" s="128"/>
    </row>
    <row r="40" spans="1:30" s="350" customFormat="1" ht="12" customHeight="1">
      <c r="A40" s="117"/>
      <c r="B40" s="117"/>
      <c r="C40" s="117"/>
      <c r="D40" s="117"/>
      <c r="E40" s="117"/>
      <c r="F40" s="117"/>
      <c r="G40" s="118"/>
      <c r="H40" s="118"/>
      <c r="I40" s="118"/>
      <c r="J40" s="118"/>
      <c r="K40" s="117"/>
      <c r="L40" s="117"/>
      <c r="M40" s="303"/>
      <c r="N40" s="303"/>
      <c r="O40" s="117"/>
      <c r="P40" s="370"/>
      <c r="Q40" s="119"/>
      <c r="R40" s="119"/>
      <c r="S40" s="120"/>
      <c r="T40" s="121"/>
      <c r="U40" s="121"/>
      <c r="V40" s="122"/>
      <c r="W40" s="121"/>
      <c r="X40" s="252"/>
      <c r="Y40" s="349"/>
      <c r="Z40" s="349"/>
      <c r="AA40" s="349"/>
      <c r="AB40" s="121"/>
      <c r="AC40" s="121"/>
      <c r="AD40" s="121"/>
    </row>
    <row r="41" spans="1:30" s="297" customFormat="1" ht="12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2"/>
      <c r="N41" s="353"/>
      <c r="O41" s="351"/>
      <c r="P41" s="371"/>
      <c r="Q41" s="354"/>
      <c r="R41" s="355"/>
      <c r="S41" s="356"/>
      <c r="T41" s="296"/>
      <c r="U41" s="296"/>
      <c r="V41" s="296"/>
      <c r="W41" s="296"/>
      <c r="X41" s="357"/>
      <c r="Y41" s="359"/>
      <c r="Z41" s="359"/>
      <c r="AA41" s="359"/>
      <c r="AB41" s="358"/>
      <c r="AC41" s="358"/>
      <c r="AD41" s="296"/>
    </row>
    <row r="42" spans="1:30" s="297" customFormat="1" ht="12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2"/>
      <c r="N42" s="353"/>
      <c r="O42" s="351"/>
      <c r="P42" s="371"/>
      <c r="Q42" s="354"/>
      <c r="R42" s="355"/>
      <c r="S42" s="356"/>
      <c r="T42" s="296"/>
      <c r="U42" s="296"/>
      <c r="V42" s="296"/>
      <c r="W42" s="296"/>
      <c r="X42" s="357"/>
      <c r="Y42" s="359"/>
      <c r="Z42" s="359"/>
      <c r="AA42" s="359"/>
      <c r="AB42" s="358"/>
      <c r="AC42" s="358"/>
      <c r="AD42" s="296"/>
    </row>
    <row r="43" spans="1:30" s="297" customFormat="1" ht="12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2"/>
      <c r="N43" s="353"/>
      <c r="O43" s="351"/>
      <c r="P43" s="371"/>
      <c r="Q43" s="354"/>
      <c r="R43" s="355"/>
      <c r="S43" s="356"/>
      <c r="T43" s="296"/>
      <c r="U43" s="296"/>
      <c r="V43" s="296"/>
      <c r="W43" s="296"/>
      <c r="X43" s="357"/>
      <c r="Y43" s="359"/>
      <c r="Z43" s="359"/>
      <c r="AA43" s="359"/>
      <c r="AB43" s="358"/>
      <c r="AC43" s="358"/>
      <c r="AD43" s="296"/>
    </row>
    <row r="44" spans="1:30" s="297" customFormat="1" ht="12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2"/>
      <c r="N44" s="353"/>
      <c r="O44" s="351"/>
      <c r="P44" s="371"/>
      <c r="Q44" s="354"/>
      <c r="R44" s="355"/>
      <c r="S44" s="356"/>
      <c r="T44" s="296"/>
      <c r="U44" s="296"/>
      <c r="V44" s="296"/>
      <c r="W44" s="296"/>
      <c r="X44" s="357"/>
      <c r="Y44" s="359"/>
      <c r="Z44" s="359"/>
      <c r="AA44" s="359"/>
      <c r="AB44" s="358"/>
      <c r="AC44" s="358"/>
      <c r="AD44" s="296"/>
    </row>
    <row r="45" spans="1:30" s="297" customFormat="1" ht="12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2"/>
      <c r="N45" s="353"/>
      <c r="O45" s="351"/>
      <c r="P45" s="371"/>
      <c r="Q45" s="354"/>
      <c r="R45" s="355"/>
      <c r="S45" s="356"/>
      <c r="T45" s="296"/>
      <c r="U45" s="296"/>
      <c r="V45" s="296"/>
      <c r="W45" s="296"/>
      <c r="X45" s="357"/>
      <c r="Y45" s="359"/>
      <c r="Z45" s="359"/>
      <c r="AA45" s="359"/>
      <c r="AB45" s="358"/>
      <c r="AC45" s="358"/>
      <c r="AD45" s="296"/>
    </row>
    <row r="46" spans="1:30" s="297" customFormat="1" ht="12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2"/>
      <c r="N46" s="353"/>
      <c r="O46" s="351"/>
      <c r="P46" s="371"/>
      <c r="Q46" s="354"/>
      <c r="R46" s="355"/>
      <c r="S46" s="356"/>
      <c r="T46" s="296"/>
      <c r="U46" s="296"/>
      <c r="V46" s="296"/>
      <c r="W46" s="296"/>
      <c r="X46" s="357"/>
      <c r="Y46" s="359"/>
      <c r="Z46" s="359"/>
      <c r="AA46" s="359"/>
      <c r="AB46" s="358"/>
      <c r="AC46" s="358"/>
      <c r="AD46" s="296"/>
    </row>
    <row r="47" spans="1:30" s="297" customFormat="1" ht="12">
      <c r="A47" s="351"/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2"/>
      <c r="N47" s="353"/>
      <c r="O47" s="351"/>
      <c r="P47" s="371"/>
      <c r="Q47" s="354"/>
      <c r="R47" s="355"/>
      <c r="S47" s="356"/>
      <c r="T47" s="296"/>
      <c r="U47" s="296"/>
      <c r="V47" s="296"/>
      <c r="W47" s="296"/>
      <c r="X47" s="357"/>
      <c r="Y47" s="359"/>
      <c r="Z47" s="359"/>
      <c r="AA47" s="359"/>
      <c r="AB47" s="358"/>
      <c r="AC47" s="358"/>
      <c r="AD47" s="296"/>
    </row>
    <row r="48" spans="1:30" s="297" customFormat="1" ht="12">
      <c r="A48" s="351"/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2"/>
      <c r="N48" s="353"/>
      <c r="O48" s="351"/>
      <c r="P48" s="371"/>
      <c r="Q48" s="354"/>
      <c r="R48" s="355"/>
      <c r="S48" s="356"/>
      <c r="T48" s="296"/>
      <c r="U48" s="296"/>
      <c r="V48" s="296"/>
      <c r="W48" s="296"/>
      <c r="X48" s="357"/>
      <c r="Y48" s="359"/>
      <c r="Z48" s="359"/>
      <c r="AA48" s="359"/>
      <c r="AB48" s="358"/>
      <c r="AC48" s="358"/>
      <c r="AD48" s="296"/>
    </row>
    <row r="49" spans="1:30" s="297" customFormat="1" ht="12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2"/>
      <c r="N49" s="353"/>
      <c r="O49" s="351"/>
      <c r="P49" s="371"/>
      <c r="Q49" s="354"/>
      <c r="R49" s="355"/>
      <c r="S49" s="356"/>
      <c r="T49" s="296"/>
      <c r="U49" s="296"/>
      <c r="V49" s="296"/>
      <c r="W49" s="296"/>
      <c r="X49" s="357"/>
      <c r="Y49" s="359"/>
      <c r="Z49" s="359"/>
      <c r="AA49" s="359"/>
      <c r="AB49" s="358"/>
      <c r="AC49" s="358"/>
      <c r="AD49" s="296"/>
    </row>
    <row r="50" spans="1:30" s="297" customFormat="1" ht="12">
      <c r="A50" s="351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2"/>
      <c r="N50" s="353"/>
      <c r="O50" s="351"/>
      <c r="P50" s="371"/>
      <c r="Q50" s="354"/>
      <c r="R50" s="355"/>
      <c r="S50" s="356"/>
      <c r="T50" s="296"/>
      <c r="U50" s="296"/>
      <c r="V50" s="296"/>
      <c r="W50" s="296"/>
      <c r="X50" s="357"/>
      <c r="Y50" s="359"/>
      <c r="Z50" s="359"/>
      <c r="AA50" s="359"/>
      <c r="AB50" s="358"/>
      <c r="AC50" s="358"/>
      <c r="AD50" s="296"/>
    </row>
    <row r="51" spans="1:30" s="297" customFormat="1" ht="12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2"/>
      <c r="N51" s="353"/>
      <c r="O51" s="351"/>
      <c r="P51" s="371"/>
      <c r="Q51" s="354"/>
      <c r="R51" s="355"/>
      <c r="S51" s="356"/>
      <c r="T51" s="296"/>
      <c r="U51" s="296"/>
      <c r="V51" s="296"/>
      <c r="W51" s="296"/>
      <c r="X51" s="357"/>
      <c r="Y51" s="359"/>
      <c r="Z51" s="359"/>
      <c r="AA51" s="359"/>
      <c r="AB51" s="358"/>
      <c r="AC51" s="358"/>
      <c r="AD51" s="296"/>
    </row>
    <row r="52" spans="1:30" s="297" customFormat="1" ht="12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2"/>
      <c r="N52" s="353"/>
      <c r="O52" s="351"/>
      <c r="P52" s="371"/>
      <c r="Q52" s="354"/>
      <c r="R52" s="355"/>
      <c r="S52" s="356"/>
      <c r="T52" s="296"/>
      <c r="U52" s="296"/>
      <c r="V52" s="296"/>
      <c r="W52" s="296"/>
      <c r="X52" s="357"/>
      <c r="Y52" s="359"/>
      <c r="Z52" s="359"/>
      <c r="AA52" s="359"/>
      <c r="AB52" s="358"/>
      <c r="AC52" s="358"/>
      <c r="AD52" s="296"/>
    </row>
    <row r="53" spans="1:30" s="297" customFormat="1" ht="12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2"/>
      <c r="N53" s="353"/>
      <c r="O53" s="351"/>
      <c r="P53" s="371"/>
      <c r="Q53" s="354"/>
      <c r="R53" s="355"/>
      <c r="S53" s="356"/>
      <c r="T53" s="296"/>
      <c r="U53" s="296"/>
      <c r="V53" s="296"/>
      <c r="W53" s="296"/>
      <c r="X53" s="357"/>
      <c r="Y53" s="359"/>
      <c r="Z53" s="359"/>
      <c r="AA53" s="359"/>
      <c r="AB53" s="358"/>
      <c r="AC53" s="358"/>
      <c r="AD53" s="296"/>
    </row>
    <row r="54" spans="1:30" s="297" customFormat="1" ht="12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2"/>
      <c r="N54" s="353"/>
      <c r="O54" s="351"/>
      <c r="P54" s="371"/>
      <c r="Q54" s="354"/>
      <c r="R54" s="355"/>
      <c r="S54" s="356"/>
      <c r="T54" s="296"/>
      <c r="U54" s="296"/>
      <c r="V54" s="296"/>
      <c r="W54" s="296"/>
      <c r="X54" s="357"/>
      <c r="Y54" s="359"/>
      <c r="Z54" s="359"/>
      <c r="AA54" s="359"/>
      <c r="AB54" s="358"/>
      <c r="AC54" s="358"/>
      <c r="AD54" s="296"/>
    </row>
    <row r="55" spans="1:30" s="297" customFormat="1" ht="12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2"/>
      <c r="N55" s="353"/>
      <c r="O55" s="351"/>
      <c r="P55" s="371"/>
      <c r="Q55" s="354"/>
      <c r="R55" s="355"/>
      <c r="S55" s="356"/>
      <c r="T55" s="296"/>
      <c r="U55" s="296"/>
      <c r="V55" s="296"/>
      <c r="W55" s="296"/>
      <c r="X55" s="357"/>
      <c r="Y55" s="359"/>
      <c r="Z55" s="359"/>
      <c r="AA55" s="359"/>
      <c r="AB55" s="358"/>
      <c r="AC55" s="358"/>
      <c r="AD55" s="296"/>
    </row>
    <row r="56" spans="1:30" s="297" customFormat="1" ht="12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2"/>
      <c r="N56" s="353"/>
      <c r="O56" s="351"/>
      <c r="P56" s="371"/>
      <c r="Q56" s="354"/>
      <c r="R56" s="355"/>
      <c r="S56" s="356"/>
      <c r="T56" s="296"/>
      <c r="U56" s="296"/>
      <c r="V56" s="296"/>
      <c r="W56" s="296"/>
      <c r="X56" s="357"/>
      <c r="Y56" s="359"/>
      <c r="Z56" s="359"/>
      <c r="AA56" s="359"/>
      <c r="AB56" s="358"/>
      <c r="AC56" s="358"/>
      <c r="AD56" s="296"/>
    </row>
    <row r="57" spans="1:30" s="297" customFormat="1" ht="12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2"/>
      <c r="N57" s="353"/>
      <c r="O57" s="351"/>
      <c r="P57" s="371"/>
      <c r="Q57" s="354"/>
      <c r="R57" s="355"/>
      <c r="S57" s="356"/>
      <c r="T57" s="296"/>
      <c r="U57" s="296"/>
      <c r="V57" s="296"/>
      <c r="W57" s="296"/>
      <c r="X57" s="357"/>
      <c r="Y57" s="359"/>
      <c r="Z57" s="359"/>
      <c r="AA57" s="359"/>
      <c r="AB57" s="358"/>
      <c r="AC57" s="358"/>
      <c r="AD57" s="296"/>
    </row>
    <row r="58" spans="1:30" s="297" customFormat="1" ht="12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2"/>
      <c r="N58" s="353"/>
      <c r="O58" s="351"/>
      <c r="P58" s="371"/>
      <c r="Q58" s="354"/>
      <c r="R58" s="355"/>
      <c r="S58" s="356"/>
      <c r="T58" s="296"/>
      <c r="U58" s="296"/>
      <c r="V58" s="296"/>
      <c r="W58" s="296"/>
      <c r="X58" s="357"/>
      <c r="Y58" s="359"/>
      <c r="Z58" s="359"/>
      <c r="AA58" s="359"/>
      <c r="AB58" s="358"/>
      <c r="AC58" s="358"/>
      <c r="AD58" s="296"/>
    </row>
    <row r="59" spans="1:30" s="297" customFormat="1" ht="12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2"/>
      <c r="N59" s="353"/>
      <c r="O59" s="351"/>
      <c r="P59" s="371"/>
      <c r="Q59" s="354"/>
      <c r="R59" s="355"/>
      <c r="S59" s="356"/>
      <c r="T59" s="296"/>
      <c r="U59" s="296"/>
      <c r="V59" s="296"/>
      <c r="W59" s="296"/>
      <c r="X59" s="357"/>
      <c r="Y59" s="359"/>
      <c r="Z59" s="359"/>
      <c r="AA59" s="359"/>
      <c r="AB59" s="358"/>
      <c r="AC59" s="358"/>
      <c r="AD59" s="296"/>
    </row>
    <row r="60" spans="1:30" s="297" customFormat="1" ht="12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2"/>
      <c r="N60" s="353"/>
      <c r="O60" s="351"/>
      <c r="P60" s="371"/>
      <c r="Q60" s="354"/>
      <c r="R60" s="355"/>
      <c r="S60" s="356"/>
      <c r="T60" s="296"/>
      <c r="U60" s="296"/>
      <c r="V60" s="296"/>
      <c r="W60" s="296"/>
      <c r="X60" s="357"/>
      <c r="Y60" s="359"/>
      <c r="Z60" s="359"/>
      <c r="AA60" s="359"/>
      <c r="AB60" s="358"/>
      <c r="AC60" s="358"/>
      <c r="AD60" s="296"/>
    </row>
    <row r="61" spans="1:30" s="297" customFormat="1" ht="12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2"/>
      <c r="N61" s="353"/>
      <c r="O61" s="351"/>
      <c r="P61" s="371"/>
      <c r="Q61" s="354"/>
      <c r="R61" s="355"/>
      <c r="S61" s="356"/>
      <c r="T61" s="296"/>
      <c r="U61" s="296"/>
      <c r="V61" s="296"/>
      <c r="W61" s="296"/>
      <c r="X61" s="357"/>
      <c r="Y61" s="359"/>
      <c r="Z61" s="359"/>
      <c r="AA61" s="359"/>
      <c r="AB61" s="358"/>
      <c r="AC61" s="358"/>
      <c r="AD61" s="296"/>
    </row>
    <row r="62" spans="1:30" s="297" customFormat="1" ht="12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2"/>
      <c r="N62" s="353"/>
      <c r="O62" s="351"/>
      <c r="P62" s="371"/>
      <c r="Q62" s="354"/>
      <c r="R62" s="355"/>
      <c r="S62" s="356"/>
      <c r="T62" s="296"/>
      <c r="U62" s="296"/>
      <c r="V62" s="296"/>
      <c r="W62" s="296"/>
      <c r="X62" s="357"/>
      <c r="Y62" s="359"/>
      <c r="Z62" s="359"/>
      <c r="AA62" s="359"/>
      <c r="AB62" s="358"/>
      <c r="AC62" s="358"/>
      <c r="AD62" s="296"/>
    </row>
    <row r="63" spans="1:30" s="297" customFormat="1" ht="12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2"/>
      <c r="N63" s="353"/>
      <c r="O63" s="351"/>
      <c r="P63" s="371"/>
      <c r="Q63" s="354"/>
      <c r="R63" s="355"/>
      <c r="S63" s="356"/>
      <c r="T63" s="296"/>
      <c r="U63" s="296"/>
      <c r="V63" s="296"/>
      <c r="W63" s="296"/>
      <c r="X63" s="357"/>
      <c r="Y63" s="359"/>
      <c r="Z63" s="359"/>
      <c r="AA63" s="359"/>
      <c r="AB63" s="358"/>
      <c r="AC63" s="358"/>
      <c r="AD63" s="296"/>
    </row>
    <row r="64" spans="1:30" s="297" customFormat="1" ht="12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2"/>
      <c r="N64" s="353"/>
      <c r="O64" s="351"/>
      <c r="P64" s="371"/>
      <c r="Q64" s="354"/>
      <c r="R64" s="355"/>
      <c r="S64" s="356"/>
      <c r="T64" s="296"/>
      <c r="U64" s="296"/>
      <c r="V64" s="296"/>
      <c r="W64" s="296"/>
      <c r="X64" s="357"/>
      <c r="Y64" s="359"/>
      <c r="Z64" s="359"/>
      <c r="AA64" s="359"/>
      <c r="AB64" s="358"/>
      <c r="AC64" s="358"/>
      <c r="AD64" s="296"/>
    </row>
    <row r="65" spans="1:30" s="297" customFormat="1" ht="12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2"/>
      <c r="N65" s="353"/>
      <c r="O65" s="351"/>
      <c r="P65" s="371"/>
      <c r="Q65" s="354"/>
      <c r="R65" s="355"/>
      <c r="S65" s="356"/>
      <c r="T65" s="296"/>
      <c r="U65" s="296"/>
      <c r="V65" s="296"/>
      <c r="W65" s="296"/>
      <c r="X65" s="357"/>
      <c r="Y65" s="359"/>
      <c r="Z65" s="359"/>
      <c r="AA65" s="359"/>
      <c r="AB65" s="358"/>
      <c r="AC65" s="358"/>
      <c r="AD65" s="296"/>
    </row>
    <row r="66" spans="1:30" s="297" customFormat="1" ht="12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2"/>
      <c r="N66" s="353"/>
      <c r="O66" s="351"/>
      <c r="P66" s="371"/>
      <c r="Q66" s="354"/>
      <c r="R66" s="355"/>
      <c r="S66" s="356"/>
      <c r="T66" s="296"/>
      <c r="U66" s="296"/>
      <c r="V66" s="296"/>
      <c r="W66" s="296"/>
      <c r="X66" s="357"/>
      <c r="Y66" s="359"/>
      <c r="Z66" s="359"/>
      <c r="AA66" s="359"/>
      <c r="AB66" s="358"/>
      <c r="AC66" s="358"/>
      <c r="AD66" s="296"/>
    </row>
  </sheetData>
  <autoFilter ref="A11:X40"/>
  <mergeCells count="31">
    <mergeCell ref="A33:M33"/>
    <mergeCell ref="N33:P33"/>
    <mergeCell ref="V28:W28"/>
    <mergeCell ref="V29:W29"/>
    <mergeCell ref="O28:P28"/>
    <mergeCell ref="N26:V26"/>
    <mergeCell ref="N30:P30"/>
    <mergeCell ref="A32:M32"/>
    <mergeCell ref="N32:P32"/>
    <mergeCell ref="V30:W30"/>
    <mergeCell ref="U31:W31"/>
    <mergeCell ref="V32:W32"/>
    <mergeCell ref="A29:L29"/>
    <mergeCell ref="N29:P29"/>
    <mergeCell ref="U27:W27"/>
    <mergeCell ref="V34:W34"/>
    <mergeCell ref="O6:W6"/>
    <mergeCell ref="M12:N12"/>
    <mergeCell ref="N1:P1"/>
    <mergeCell ref="O4:X4"/>
    <mergeCell ref="M7:O7"/>
    <mergeCell ref="P7:V7"/>
    <mergeCell ref="O5:X5"/>
    <mergeCell ref="W9:X9"/>
    <mergeCell ref="U33:W33"/>
    <mergeCell ref="P9:P10"/>
    <mergeCell ref="V9:V10"/>
    <mergeCell ref="O9:O10"/>
    <mergeCell ref="A9:A10"/>
    <mergeCell ref="L9:L10"/>
    <mergeCell ref="M9:M10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1" manualBreakCount="1">
    <brk id="34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workbookViewId="0" topLeftCell="A1">
      <selection activeCell="N32" sqref="N32"/>
    </sheetView>
  </sheetViews>
  <sheetFormatPr defaultColWidth="9.00390625" defaultRowHeight="12.75"/>
  <cols>
    <col min="1" max="1" width="2.375" style="0" customWidth="1"/>
    <col min="3" max="3" width="9.25390625" style="0" customWidth="1"/>
    <col min="4" max="4" width="20.00390625" style="0" customWidth="1"/>
    <col min="5" max="5" width="21.125" style="0" hidden="1" customWidth="1"/>
    <col min="6" max="6" width="2.375" style="0" customWidth="1"/>
    <col min="7" max="7" width="12.75390625" style="0" customWidth="1"/>
    <col min="8" max="8" width="6.25390625" style="0" customWidth="1"/>
    <col min="9" max="9" width="10.25390625" style="2" customWidth="1"/>
    <col min="10" max="10" width="11.25390625" style="0" customWidth="1"/>
    <col min="11" max="11" width="10.375" style="0" hidden="1" customWidth="1"/>
    <col min="12" max="12" width="15.00390625" style="0" customWidth="1"/>
  </cols>
  <sheetData>
    <row r="1" spans="1:11" s="13" customFormat="1" ht="13.5" customHeight="1" thickTop="1">
      <c r="A1" s="180" t="s">
        <v>3</v>
      </c>
      <c r="B1" s="181"/>
      <c r="C1" s="181"/>
      <c r="D1" s="181"/>
      <c r="E1" s="181"/>
      <c r="F1" s="182"/>
      <c r="G1" s="183" t="s">
        <v>70</v>
      </c>
      <c r="H1" s="199"/>
      <c r="I1" s="200"/>
      <c r="J1" s="201"/>
      <c r="K1" s="43"/>
    </row>
    <row r="2" spans="1:11" s="13" customFormat="1" ht="13.5" customHeight="1">
      <c r="A2" s="9" t="s">
        <v>62</v>
      </c>
      <c r="B2" s="6"/>
      <c r="C2" s="6"/>
      <c r="D2" s="6"/>
      <c r="E2" s="6"/>
      <c r="F2" s="6"/>
      <c r="G2" s="71" t="s">
        <v>71</v>
      </c>
      <c r="H2" s="202">
        <v>2017</v>
      </c>
      <c r="I2" s="203"/>
      <c r="J2" s="72"/>
      <c r="K2" s="43"/>
    </row>
    <row r="3" spans="1:11" s="13" customFormat="1" ht="13.5" customHeight="1">
      <c r="A3" s="9" t="s">
        <v>63</v>
      </c>
      <c r="B3" s="6"/>
      <c r="C3" s="6"/>
      <c r="D3" s="6"/>
      <c r="E3" s="6"/>
      <c r="F3" s="6"/>
      <c r="G3" s="73"/>
      <c r="H3" s="6"/>
      <c r="I3" s="198"/>
      <c r="J3" s="10"/>
      <c r="K3" s="43"/>
    </row>
    <row r="4" spans="1:11" s="45" customFormat="1" ht="13.5" customHeight="1">
      <c r="A4" s="9" t="s">
        <v>64</v>
      </c>
      <c r="B4" s="6"/>
      <c r="C4" s="6"/>
      <c r="D4" s="6"/>
      <c r="E4" s="6"/>
      <c r="F4" s="6"/>
      <c r="G4" s="6"/>
      <c r="H4" s="6"/>
      <c r="I4" s="198"/>
      <c r="J4" s="10"/>
      <c r="K4" s="44"/>
    </row>
    <row r="5" spans="1:11" s="45" customFormat="1" ht="13.5" customHeight="1">
      <c r="A5" s="488" t="s">
        <v>32</v>
      </c>
      <c r="B5" s="489"/>
      <c r="C5" s="489"/>
      <c r="D5" s="490" t="str">
        <f>ΕΞΩΦΥΛΛΟ!C15</f>
        <v>ΓΡΕΒΕΝΩΝ</v>
      </c>
      <c r="E5" s="491"/>
      <c r="F5" s="6"/>
      <c r="G5" s="6"/>
      <c r="H5" s="6"/>
      <c r="I5" s="198"/>
      <c r="J5" s="74"/>
      <c r="K5" s="44"/>
    </row>
    <row r="6" spans="1:11" s="13" customFormat="1" ht="18" customHeight="1" thickBot="1">
      <c r="A6" s="497" t="s">
        <v>8</v>
      </c>
      <c r="B6" s="498"/>
      <c r="C6" s="498"/>
      <c r="D6" s="498"/>
      <c r="E6" s="498"/>
      <c r="F6" s="498"/>
      <c r="G6" s="498"/>
      <c r="H6" s="498"/>
      <c r="I6" s="498"/>
      <c r="J6" s="499"/>
      <c r="K6" s="43"/>
    </row>
    <row r="7" spans="1:11" s="13" customFormat="1" ht="18" customHeight="1">
      <c r="A7" s="494" t="str">
        <f>ΕΞΩΦΥΛΛΟ!C17</f>
        <v>ΑΠΟΚΑΤΑΣΤΑΣΗ ΦΘΟΡΩΝ ΟΔΟΣΤΡΩΜΑΤΩΝ</v>
      </c>
      <c r="B7" s="495"/>
      <c r="C7" s="495"/>
      <c r="D7" s="495"/>
      <c r="E7" s="495"/>
      <c r="F7" s="495"/>
      <c r="G7" s="495"/>
      <c r="H7" s="495"/>
      <c r="I7" s="495"/>
      <c r="J7" s="496"/>
      <c r="K7" s="43"/>
    </row>
    <row r="8" spans="1:11" s="13" customFormat="1" ht="18" customHeight="1" thickBot="1">
      <c r="A8" s="502" t="str">
        <f>ΕΞΩΦΥΛΛΟ!C19</f>
        <v>ΤΟΥ ΔΗΜΟΥ ΓΡΕΒΕΝΩΝ (ΕΤΟΥΣ 2017)</v>
      </c>
      <c r="B8" s="503"/>
      <c r="C8" s="503"/>
      <c r="D8" s="503"/>
      <c r="E8" s="503"/>
      <c r="F8" s="503"/>
      <c r="G8" s="503"/>
      <c r="H8" s="503"/>
      <c r="I8" s="503"/>
      <c r="J8" s="504"/>
      <c r="K8" s="43"/>
    </row>
    <row r="9" spans="1:11" s="162" customFormat="1" ht="15" customHeight="1">
      <c r="A9" s="163">
        <v>1</v>
      </c>
      <c r="B9" s="212" t="s">
        <v>7</v>
      </c>
      <c r="C9" s="213"/>
      <c r="D9" s="214" t="str">
        <f>ΕΞΩΦΥΛΛΟ!C13</f>
        <v>.07/2017</v>
      </c>
      <c r="E9" s="215"/>
      <c r="F9" s="216">
        <v>13</v>
      </c>
      <c r="G9" s="212" t="s">
        <v>76</v>
      </c>
      <c r="H9" s="213"/>
      <c r="I9" s="508"/>
      <c r="J9" s="509"/>
      <c r="K9" s="161"/>
    </row>
    <row r="10" spans="1:11" s="162" customFormat="1" ht="15" customHeight="1">
      <c r="A10" s="164">
        <v>2</v>
      </c>
      <c r="B10" s="166" t="s">
        <v>10</v>
      </c>
      <c r="C10" s="167"/>
      <c r="D10" s="492">
        <f>'ΠΡΟΥΠΟΛΟΓΙΣΜΟΣ '!X34</f>
        <v>100000</v>
      </c>
      <c r="E10" s="492"/>
      <c r="F10" s="169">
        <v>14</v>
      </c>
      <c r="G10" s="170" t="s">
        <v>77</v>
      </c>
      <c r="H10" s="167"/>
      <c r="I10" s="500"/>
      <c r="J10" s="501"/>
      <c r="K10" s="161"/>
    </row>
    <row r="11" spans="1:11" s="162" customFormat="1" ht="15" customHeight="1">
      <c r="A11" s="164">
        <v>3</v>
      </c>
      <c r="B11" s="166" t="s">
        <v>9</v>
      </c>
      <c r="C11" s="167"/>
      <c r="D11" s="493" t="s">
        <v>115</v>
      </c>
      <c r="E11" s="493"/>
      <c r="F11" s="169"/>
      <c r="G11" s="170" t="s">
        <v>76</v>
      </c>
      <c r="H11" s="167"/>
      <c r="I11" s="500"/>
      <c r="J11" s="501"/>
      <c r="K11" s="161"/>
    </row>
    <row r="12" spans="1:11" s="162" customFormat="1" ht="15" customHeight="1">
      <c r="A12" s="164"/>
      <c r="B12" s="166" t="s">
        <v>72</v>
      </c>
      <c r="C12" s="167"/>
      <c r="D12" s="206"/>
      <c r="E12" s="217"/>
      <c r="F12" s="169" t="s">
        <v>61</v>
      </c>
      <c r="G12" s="170" t="s">
        <v>77</v>
      </c>
      <c r="H12" s="167"/>
      <c r="I12" s="500"/>
      <c r="J12" s="501"/>
      <c r="K12" s="161"/>
    </row>
    <row r="13" spans="1:11" s="162" customFormat="1" ht="15" customHeight="1">
      <c r="A13" s="164"/>
      <c r="B13" s="166" t="s">
        <v>73</v>
      </c>
      <c r="C13" s="167"/>
      <c r="D13" s="206"/>
      <c r="E13" s="217"/>
      <c r="F13" s="169"/>
      <c r="G13" s="170" t="s">
        <v>76</v>
      </c>
      <c r="H13" s="167"/>
      <c r="I13" s="205"/>
      <c r="J13" s="171"/>
      <c r="K13" s="161"/>
    </row>
    <row r="14" spans="1:11" s="162" customFormat="1" ht="15" customHeight="1">
      <c r="A14" s="164">
        <v>4</v>
      </c>
      <c r="B14" s="166" t="s">
        <v>11</v>
      </c>
      <c r="C14" s="167"/>
      <c r="D14" s="218"/>
      <c r="E14" s="206"/>
      <c r="F14" s="169" t="s">
        <v>79</v>
      </c>
      <c r="G14" s="170" t="s">
        <v>77</v>
      </c>
      <c r="H14" s="167"/>
      <c r="I14" s="206"/>
      <c r="J14" s="171"/>
      <c r="K14" s="161"/>
    </row>
    <row r="15" spans="1:11" s="162" customFormat="1" ht="15" customHeight="1">
      <c r="A15" s="164">
        <v>5</v>
      </c>
      <c r="B15" s="166" t="s">
        <v>12</v>
      </c>
      <c r="C15" s="167"/>
      <c r="D15" s="219"/>
      <c r="E15" s="206"/>
      <c r="F15" s="169"/>
      <c r="G15" s="170" t="s">
        <v>76</v>
      </c>
      <c r="H15" s="167"/>
      <c r="I15" s="168"/>
      <c r="J15" s="171"/>
      <c r="K15" s="161"/>
    </row>
    <row r="16" spans="1:11" s="162" customFormat="1" ht="15" customHeight="1">
      <c r="A16" s="164">
        <v>6</v>
      </c>
      <c r="B16" s="166" t="s">
        <v>13</v>
      </c>
      <c r="C16" s="167"/>
      <c r="D16" s="205"/>
      <c r="E16" s="206"/>
      <c r="F16" s="169" t="s">
        <v>78</v>
      </c>
      <c r="G16" s="170" t="s">
        <v>77</v>
      </c>
      <c r="H16" s="167"/>
      <c r="I16" s="168"/>
      <c r="J16" s="171"/>
      <c r="K16" s="161"/>
    </row>
    <row r="17" spans="1:11" s="162" customFormat="1" ht="15" customHeight="1">
      <c r="A17" s="164">
        <v>7</v>
      </c>
      <c r="B17" s="166" t="s">
        <v>74</v>
      </c>
      <c r="C17" s="167"/>
      <c r="D17" s="205"/>
      <c r="E17" s="206"/>
      <c r="F17" s="169"/>
      <c r="G17" s="170" t="s">
        <v>76</v>
      </c>
      <c r="H17" s="167"/>
      <c r="I17" s="168"/>
      <c r="J17" s="171"/>
      <c r="K17" s="161"/>
    </row>
    <row r="18" spans="1:11" s="162" customFormat="1" ht="15" customHeight="1">
      <c r="A18" s="164">
        <v>8</v>
      </c>
      <c r="B18" s="166" t="s">
        <v>14</v>
      </c>
      <c r="C18" s="167"/>
      <c r="D18" s="206"/>
      <c r="E18" s="206"/>
      <c r="F18" s="169" t="s">
        <v>80</v>
      </c>
      <c r="G18" s="170" t="s">
        <v>77</v>
      </c>
      <c r="H18" s="167"/>
      <c r="I18" s="220"/>
      <c r="J18" s="171"/>
      <c r="K18" s="161"/>
    </row>
    <row r="19" spans="1:11" s="162" customFormat="1" ht="15" customHeight="1">
      <c r="A19" s="164">
        <v>9</v>
      </c>
      <c r="B19" s="221" t="s">
        <v>23</v>
      </c>
      <c r="C19" s="167"/>
      <c r="D19" s="210"/>
      <c r="E19" s="206"/>
      <c r="F19" s="169"/>
      <c r="G19" s="222" t="s">
        <v>83</v>
      </c>
      <c r="H19" s="175"/>
      <c r="I19" s="510"/>
      <c r="J19" s="511"/>
      <c r="K19" s="161"/>
    </row>
    <row r="20" spans="1:11" s="162" customFormat="1" ht="15" customHeight="1">
      <c r="A20" s="164">
        <v>10</v>
      </c>
      <c r="B20" s="166" t="s">
        <v>21</v>
      </c>
      <c r="C20" s="167"/>
      <c r="D20" s="210" t="s">
        <v>128</v>
      </c>
      <c r="E20" s="206"/>
      <c r="F20" s="169"/>
      <c r="G20" s="222" t="s">
        <v>108</v>
      </c>
      <c r="H20" s="174"/>
      <c r="I20" s="510"/>
      <c r="J20" s="512"/>
      <c r="K20" s="161"/>
    </row>
    <row r="21" spans="1:11" s="162" customFormat="1" ht="15" customHeight="1">
      <c r="A21" s="164">
        <v>11</v>
      </c>
      <c r="B21" s="166" t="s">
        <v>103</v>
      </c>
      <c r="C21" s="167"/>
      <c r="D21" s="210"/>
      <c r="E21" s="206"/>
      <c r="F21" s="169"/>
      <c r="G21" s="170" t="s">
        <v>81</v>
      </c>
      <c r="H21" s="167"/>
      <c r="I21" s="506"/>
      <c r="J21" s="507"/>
      <c r="K21" s="161"/>
    </row>
    <row r="22" spans="1:11" s="162" customFormat="1" ht="15" customHeight="1">
      <c r="A22" s="164">
        <v>12</v>
      </c>
      <c r="B22" s="166" t="s">
        <v>22</v>
      </c>
      <c r="C22" s="167"/>
      <c r="D22" s="204"/>
      <c r="E22" s="206"/>
      <c r="F22" s="169">
        <v>17</v>
      </c>
      <c r="G22" s="170" t="s">
        <v>82</v>
      </c>
      <c r="H22" s="167"/>
      <c r="I22" s="510"/>
      <c r="J22" s="511"/>
      <c r="K22" s="161"/>
    </row>
    <row r="23" spans="1:11" s="162" customFormat="1" ht="15" customHeight="1">
      <c r="A23" s="207"/>
      <c r="B23" s="208" t="s">
        <v>95</v>
      </c>
      <c r="C23" s="209"/>
      <c r="D23" s="211"/>
      <c r="E23" s="206"/>
      <c r="F23" s="169">
        <v>18</v>
      </c>
      <c r="G23" s="174" t="s">
        <v>84</v>
      </c>
      <c r="H23" s="175"/>
      <c r="I23" s="510"/>
      <c r="J23" s="511"/>
      <c r="K23" s="161"/>
    </row>
    <row r="24" spans="1:11" s="162" customFormat="1" ht="15" customHeight="1">
      <c r="A24" s="164">
        <v>13</v>
      </c>
      <c r="B24" s="166" t="s">
        <v>75</v>
      </c>
      <c r="C24" s="167"/>
      <c r="D24" s="204"/>
      <c r="E24" s="206"/>
      <c r="F24" s="169">
        <v>19</v>
      </c>
      <c r="G24" s="162" t="s">
        <v>112</v>
      </c>
      <c r="I24" s="513"/>
      <c r="J24" s="514"/>
      <c r="K24" s="161"/>
    </row>
    <row r="25" spans="1:11" s="173" customFormat="1" ht="15" customHeight="1">
      <c r="A25" s="164">
        <v>14</v>
      </c>
      <c r="B25" s="166"/>
      <c r="C25" s="167"/>
      <c r="D25" s="204"/>
      <c r="E25" s="168"/>
      <c r="F25" s="169">
        <v>20</v>
      </c>
      <c r="G25" s="170" t="s">
        <v>85</v>
      </c>
      <c r="H25" s="167"/>
      <c r="I25" s="506"/>
      <c r="J25" s="507"/>
      <c r="K25" s="172"/>
    </row>
    <row r="26" spans="1:11" s="173" customFormat="1" ht="15" customHeight="1">
      <c r="A26" s="165">
        <v>15</v>
      </c>
      <c r="B26" s="166" t="s">
        <v>15</v>
      </c>
      <c r="C26" s="167"/>
      <c r="D26" s="204"/>
      <c r="E26" s="168"/>
      <c r="F26" s="169">
        <v>21</v>
      </c>
      <c r="G26" s="239" t="s">
        <v>109</v>
      </c>
      <c r="H26" s="240"/>
      <c r="I26" s="168"/>
      <c r="J26" s="171"/>
      <c r="K26" s="172"/>
    </row>
    <row r="27" spans="1:11" s="173" customFormat="1" ht="15" customHeight="1">
      <c r="A27" s="165"/>
      <c r="B27" s="166" t="s">
        <v>18</v>
      </c>
      <c r="C27" s="167"/>
      <c r="D27" s="205"/>
      <c r="E27" s="168"/>
      <c r="F27" s="169">
        <v>22</v>
      </c>
      <c r="G27" s="208" t="s">
        <v>110</v>
      </c>
      <c r="H27" s="209"/>
      <c r="I27" s="168"/>
      <c r="J27" s="171"/>
      <c r="K27" s="172"/>
    </row>
    <row r="28" spans="1:11" s="173" customFormat="1" ht="15" customHeight="1">
      <c r="A28" s="165">
        <v>16</v>
      </c>
      <c r="B28" s="166" t="s">
        <v>16</v>
      </c>
      <c r="C28" s="167"/>
      <c r="D28" s="204"/>
      <c r="E28" s="168"/>
      <c r="F28" s="169">
        <v>23</v>
      </c>
      <c r="G28" s="208" t="s">
        <v>111</v>
      </c>
      <c r="H28" s="209"/>
      <c r="I28" s="168"/>
      <c r="J28" s="171"/>
      <c r="K28" s="172"/>
    </row>
    <row r="29" spans="1:11" s="173" customFormat="1" ht="15" customHeight="1">
      <c r="A29" s="165"/>
      <c r="B29" s="166" t="s">
        <v>19</v>
      </c>
      <c r="C29" s="167"/>
      <c r="D29" s="206"/>
      <c r="E29" s="168"/>
      <c r="F29" s="169"/>
      <c r="G29" s="170"/>
      <c r="H29" s="167"/>
      <c r="I29" s="168"/>
      <c r="J29" s="171"/>
      <c r="K29" s="172"/>
    </row>
    <row r="30" spans="1:11" s="162" customFormat="1" ht="15" customHeight="1">
      <c r="A30" s="165">
        <v>17</v>
      </c>
      <c r="B30" s="166" t="s">
        <v>17</v>
      </c>
      <c r="C30" s="167"/>
      <c r="D30" s="204"/>
      <c r="E30" s="168"/>
      <c r="F30" s="169"/>
      <c r="G30" s="170"/>
      <c r="H30" s="167"/>
      <c r="I30" s="168"/>
      <c r="J30" s="171"/>
      <c r="K30" s="161"/>
    </row>
    <row r="31" spans="1:11" s="162" customFormat="1" ht="12" customHeight="1">
      <c r="A31" s="164"/>
      <c r="B31" s="166" t="s">
        <v>20</v>
      </c>
      <c r="C31" s="167"/>
      <c r="D31" s="206"/>
      <c r="E31" s="168"/>
      <c r="F31" s="169"/>
      <c r="G31" s="170"/>
      <c r="H31" s="167"/>
      <c r="I31" s="168"/>
      <c r="J31" s="171"/>
      <c r="K31" s="161"/>
    </row>
    <row r="32" spans="1:11" ht="12.75">
      <c r="A32" s="164">
        <v>18</v>
      </c>
      <c r="B32" s="166" t="s">
        <v>96</v>
      </c>
      <c r="C32" s="167"/>
      <c r="D32" s="206"/>
      <c r="E32" s="126"/>
      <c r="F32" s="223"/>
      <c r="G32" s="223"/>
      <c r="H32" s="241"/>
      <c r="I32" s="242"/>
      <c r="J32" s="243"/>
      <c r="K32" s="10"/>
    </row>
    <row r="33" spans="1:11" ht="12.75">
      <c r="A33" s="9"/>
      <c r="B33" s="126"/>
      <c r="C33" s="126"/>
      <c r="D33" s="224"/>
      <c r="E33" s="126"/>
      <c r="F33" s="126"/>
      <c r="G33" s="126"/>
      <c r="H33" s="126"/>
      <c r="I33" s="225"/>
      <c r="J33" s="74"/>
      <c r="K33" s="10"/>
    </row>
    <row r="34" spans="1:11" ht="15" customHeight="1">
      <c r="A34" s="9"/>
      <c r="B34" s="479" t="s">
        <v>86</v>
      </c>
      <c r="C34" s="480"/>
      <c r="D34" s="481"/>
      <c r="E34" s="170"/>
      <c r="F34" s="170"/>
      <c r="G34" s="480" t="s">
        <v>90</v>
      </c>
      <c r="H34" s="480"/>
      <c r="I34" s="480"/>
      <c r="J34" s="482"/>
      <c r="K34" s="10"/>
    </row>
    <row r="35" spans="1:11" s="178" customFormat="1" ht="15" customHeight="1">
      <c r="A35" s="176"/>
      <c r="B35" s="169" t="s">
        <v>87</v>
      </c>
      <c r="C35" s="169" t="s">
        <v>88</v>
      </c>
      <c r="D35" s="169" t="s">
        <v>89</v>
      </c>
      <c r="E35" s="226"/>
      <c r="F35" s="227" t="s">
        <v>45</v>
      </c>
      <c r="G35" s="228" t="s">
        <v>91</v>
      </c>
      <c r="H35" s="483" t="s">
        <v>97</v>
      </c>
      <c r="I35" s="484"/>
      <c r="J35" s="229" t="s">
        <v>92</v>
      </c>
      <c r="K35" s="177"/>
    </row>
    <row r="36" spans="1:11" s="178" customFormat="1" ht="15" customHeight="1">
      <c r="A36" s="266"/>
      <c r="B36" s="231" t="s">
        <v>181</v>
      </c>
      <c r="C36" s="267">
        <f>ΕΞΩΦΥΛΛΟ!C28</f>
        <v>29660.9</v>
      </c>
      <c r="D36" s="289" t="str">
        <f>ΕΞΩΦΥΛΛΟ!E28</f>
        <v>Κ.Α. ………………</v>
      </c>
      <c r="E36" s="226"/>
      <c r="F36" s="227">
        <v>1</v>
      </c>
      <c r="G36" s="228" t="s">
        <v>98</v>
      </c>
      <c r="H36" s="487"/>
      <c r="I36" s="484"/>
      <c r="J36" s="232"/>
      <c r="K36" s="177"/>
    </row>
    <row r="37" spans="1:11" s="178" customFormat="1" ht="15" customHeight="1">
      <c r="A37" s="176"/>
      <c r="B37" s="169"/>
      <c r="C37" s="230"/>
      <c r="D37" s="231"/>
      <c r="E37" s="226"/>
      <c r="F37" s="227">
        <v>2</v>
      </c>
      <c r="G37" s="228" t="s">
        <v>99</v>
      </c>
      <c r="H37" s="487"/>
      <c r="I37" s="484"/>
      <c r="J37" s="232"/>
      <c r="K37" s="177"/>
    </row>
    <row r="38" spans="1:11" s="178" customFormat="1" ht="15" customHeight="1">
      <c r="A38" s="176"/>
      <c r="B38" s="169"/>
      <c r="C38" s="230"/>
      <c r="D38" s="231"/>
      <c r="E38" s="226"/>
      <c r="F38" s="227">
        <v>3</v>
      </c>
      <c r="G38" s="228" t="s">
        <v>100</v>
      </c>
      <c r="H38" s="487"/>
      <c r="I38" s="484"/>
      <c r="J38" s="232"/>
      <c r="K38" s="177"/>
    </row>
    <row r="39" spans="1:11" s="178" customFormat="1" ht="15" customHeight="1">
      <c r="A39" s="176"/>
      <c r="B39" s="169"/>
      <c r="C39" s="230"/>
      <c r="D39" s="231"/>
      <c r="E39" s="226"/>
      <c r="F39" s="227">
        <v>4</v>
      </c>
      <c r="G39" s="228" t="s">
        <v>101</v>
      </c>
      <c r="H39" s="487"/>
      <c r="I39" s="484"/>
      <c r="J39" s="232"/>
      <c r="K39" s="177"/>
    </row>
    <row r="40" spans="1:11" s="178" customFormat="1" ht="15" customHeight="1">
      <c r="A40" s="176"/>
      <c r="B40" s="169"/>
      <c r="C40" s="230"/>
      <c r="D40" s="231"/>
      <c r="E40" s="226"/>
      <c r="F40" s="227">
        <v>5</v>
      </c>
      <c r="G40" s="228" t="s">
        <v>102</v>
      </c>
      <c r="H40" s="487"/>
      <c r="I40" s="484"/>
      <c r="J40" s="232"/>
      <c r="K40" s="177"/>
    </row>
    <row r="41" spans="1:11" s="178" customFormat="1" ht="15" customHeight="1">
      <c r="A41" s="176"/>
      <c r="B41" s="169"/>
      <c r="C41" s="230"/>
      <c r="D41" s="231"/>
      <c r="E41" s="226"/>
      <c r="F41" s="227">
        <v>6</v>
      </c>
      <c r="G41" s="228" t="s">
        <v>104</v>
      </c>
      <c r="H41" s="487"/>
      <c r="I41" s="505"/>
      <c r="J41" s="232"/>
      <c r="K41" s="177"/>
    </row>
    <row r="42" spans="1:11" s="178" customFormat="1" ht="15" customHeight="1">
      <c r="A42" s="176"/>
      <c r="B42" s="169"/>
      <c r="C42" s="230"/>
      <c r="D42" s="231"/>
      <c r="E42" s="226"/>
      <c r="F42" s="227">
        <v>7</v>
      </c>
      <c r="G42" s="228" t="s">
        <v>105</v>
      </c>
      <c r="H42" s="487"/>
      <c r="I42" s="484"/>
      <c r="J42" s="232"/>
      <c r="K42" s="177"/>
    </row>
    <row r="43" spans="1:11" s="178" customFormat="1" ht="15" customHeight="1">
      <c r="A43" s="176"/>
      <c r="B43" s="169"/>
      <c r="C43" s="230"/>
      <c r="D43" s="231"/>
      <c r="E43" s="226"/>
      <c r="F43" s="227">
        <v>8</v>
      </c>
      <c r="G43" s="228" t="s">
        <v>106</v>
      </c>
      <c r="H43" s="487"/>
      <c r="I43" s="484"/>
      <c r="J43" s="232"/>
      <c r="K43" s="177"/>
    </row>
    <row r="44" spans="1:11" ht="15" customHeight="1">
      <c r="A44" s="9"/>
      <c r="B44" s="233"/>
      <c r="C44" s="234"/>
      <c r="D44" s="235"/>
      <c r="E44" s="126"/>
      <c r="F44" s="227">
        <v>9</v>
      </c>
      <c r="G44" s="228" t="s">
        <v>107</v>
      </c>
      <c r="H44" s="483"/>
      <c r="I44" s="484"/>
      <c r="J44" s="232"/>
      <c r="K44" s="10"/>
    </row>
    <row r="45" spans="1:11" s="162" customFormat="1" ht="15" customHeight="1">
      <c r="A45" s="179"/>
      <c r="B45" s="236"/>
      <c r="C45" s="236"/>
      <c r="D45" s="237"/>
      <c r="E45" s="236"/>
      <c r="F45" s="236"/>
      <c r="G45" s="236"/>
      <c r="H45" s="485" t="s">
        <v>93</v>
      </c>
      <c r="I45" s="486"/>
      <c r="J45" s="238">
        <f>SUM(J36:J44)</f>
        <v>0</v>
      </c>
      <c r="K45" s="161"/>
    </row>
    <row r="46" spans="1:11" ht="15" customHeight="1">
      <c r="A46" s="9"/>
      <c r="B46" s="126"/>
      <c r="C46" s="126"/>
      <c r="D46" s="224"/>
      <c r="E46" s="126"/>
      <c r="F46" s="126"/>
      <c r="G46" s="126"/>
      <c r="H46" s="477" t="s">
        <v>94</v>
      </c>
      <c r="I46" s="478"/>
      <c r="J46" s="238">
        <f>D26-J45</f>
        <v>0</v>
      </c>
      <c r="K46" s="10"/>
    </row>
    <row r="47" spans="1:11" ht="13.5" thickBot="1">
      <c r="A47" s="268"/>
      <c r="B47" s="269"/>
      <c r="C47" s="269"/>
      <c r="D47" s="269"/>
      <c r="E47" s="269"/>
      <c r="F47" s="269"/>
      <c r="G47" s="269"/>
      <c r="H47" s="269"/>
      <c r="I47" s="270"/>
      <c r="J47" s="271"/>
      <c r="K47" s="10"/>
    </row>
    <row r="48" ht="13.5" thickTop="1"/>
  </sheetData>
  <mergeCells count="32">
    <mergeCell ref="I25:J25"/>
    <mergeCell ref="I9:J9"/>
    <mergeCell ref="I11:J11"/>
    <mergeCell ref="I12:J12"/>
    <mergeCell ref="I22:J22"/>
    <mergeCell ref="I19:J19"/>
    <mergeCell ref="I20:J20"/>
    <mergeCell ref="I21:J21"/>
    <mergeCell ref="I24:J24"/>
    <mergeCell ref="I23:J23"/>
    <mergeCell ref="H36:I36"/>
    <mergeCell ref="H41:I41"/>
    <mergeCell ref="H42:I42"/>
    <mergeCell ref="H37:I37"/>
    <mergeCell ref="A5:C5"/>
    <mergeCell ref="D5:E5"/>
    <mergeCell ref="D10:E10"/>
    <mergeCell ref="D11:E11"/>
    <mergeCell ref="A7:J7"/>
    <mergeCell ref="A6:J6"/>
    <mergeCell ref="I10:J10"/>
    <mergeCell ref="A8:J8"/>
    <mergeCell ref="H46:I46"/>
    <mergeCell ref="B34:D34"/>
    <mergeCell ref="G34:J34"/>
    <mergeCell ref="H35:I35"/>
    <mergeCell ref="H45:I45"/>
    <mergeCell ref="H38:I38"/>
    <mergeCell ref="H40:I40"/>
    <mergeCell ref="H39:I39"/>
    <mergeCell ref="H43:I43"/>
    <mergeCell ref="H44:I44"/>
  </mergeCells>
  <printOptions/>
  <pageMargins left="0.75" right="0.75" top="1" bottom="1" header="0.52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CityTEC</cp:lastModifiedBy>
  <cp:lastPrinted>2017-02-16T11:30:32Z</cp:lastPrinted>
  <dcterms:created xsi:type="dcterms:W3CDTF">1996-12-31T22:22:20Z</dcterms:created>
  <dcterms:modified xsi:type="dcterms:W3CDTF">2017-04-12T04:40:15Z</dcterms:modified>
  <cp:category/>
  <cp:version/>
  <cp:contentType/>
  <cp:contentStatus/>
</cp:coreProperties>
</file>