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10" activeTab="0"/>
  </bookViews>
  <sheets>
    <sheet name="ΠΡΟΥΠΟΛΟΓ 3-3-17" sheetId="1" r:id="rId1"/>
  </sheets>
  <definedNames>
    <definedName name="_xlnm.Print_Area" localSheetId="0">'ΠΡΟΥΠΟΛΟΓ 3-3-17'!$A$1:$O$76</definedName>
  </definedNames>
  <calcPr fullCalcOnLoad="1" fullPrecision="0"/>
</workbook>
</file>

<file path=xl/comments1.xml><?xml version="1.0" encoding="utf-8"?>
<comments xmlns="http://schemas.openxmlformats.org/spreadsheetml/2006/main">
  <authors>
    <author/>
  </authors>
  <commentList>
    <comment ref="A43" authorId="0">
      <text>
        <r>
          <rPr>
            <b/>
            <sz val="8"/>
            <color indexed="8"/>
            <rFont val="Tahoma"/>
            <family val="2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<sst xmlns="http://schemas.openxmlformats.org/spreadsheetml/2006/main" count="199" uniqueCount="167">
  <si>
    <t>ΠΡΟΫΠΟΛΟΓΙΣΜΟΣ ΜΕΛΕΤΗΣ</t>
  </si>
  <si>
    <t xml:space="preserve"> </t>
  </si>
  <si>
    <t>Α/Α</t>
  </si>
  <si>
    <t>Τιμολόγιο</t>
  </si>
  <si>
    <t>Είδος εργασίας</t>
  </si>
  <si>
    <t xml:space="preserve">Άρθρο </t>
  </si>
  <si>
    <t>Μο-νάδα</t>
  </si>
  <si>
    <t xml:space="preserve">Ποσότητα </t>
  </si>
  <si>
    <t xml:space="preserve">Τιμή </t>
  </si>
  <si>
    <t>Δαπάνη</t>
  </si>
  <si>
    <t>Τιμή  Μονάδας</t>
  </si>
  <si>
    <t>Αναθεώρησης</t>
  </si>
  <si>
    <t>Μονάδ.</t>
  </si>
  <si>
    <t>Μερική</t>
  </si>
  <si>
    <t>Ολική</t>
  </si>
  <si>
    <t>m3</t>
  </si>
  <si>
    <t>ΣΥΝΟΛΟ ΟΜΑΔΑΣ Α</t>
  </si>
  <si>
    <t>m2</t>
  </si>
  <si>
    <t>Γ.Ε.Ο.Ε 18%</t>
  </si>
  <si>
    <t>ΑΘΡΟΙΣΜΑ</t>
  </si>
  <si>
    <t>ΑΠΡΟΒΛΕΠΤΑ 15%</t>
  </si>
  <si>
    <t>ΑΝΑΘΕΩΡΗΣΗ</t>
  </si>
  <si>
    <t>ΣΥΝΟΛΙΚΗ ΑΞΙΑ</t>
  </si>
  <si>
    <t>ΟΙ ΣΥΝΤΑΞΑΝΤΕΣ</t>
  </si>
  <si>
    <t>ΠΟΛΙΤΙΚΟΣ ΜΗΧΑΝΙΚΟΣ Τ.Ε.</t>
  </si>
  <si>
    <t>ΘΕΩΡΗΘΗΚΕ</t>
  </si>
  <si>
    <t xml:space="preserve">  </t>
  </si>
  <si>
    <t>ΟΜΑΔΑ Α : ΟΙΚΟΔΟΜΙΚΑ</t>
  </si>
  <si>
    <t>ΦΩΤΟΠΟΥΛΟΣ ΕΥΘΥΜΙΟΣ</t>
  </si>
  <si>
    <t>22.20.01</t>
  </si>
  <si>
    <t>ΟΙΚ-2236</t>
  </si>
  <si>
    <t>ΚΑΡΕΤΣΟΣ ΑΝΑΣΤΑΣΙΟΣ</t>
  </si>
  <si>
    <t>ΜΗΧΑΝΟΛΟΓΟΣ ΜΗΧΑΝΙΚΟΣ</t>
  </si>
  <si>
    <t>20.05.01</t>
  </si>
  <si>
    <t>ΟΙΚ-2124</t>
  </si>
  <si>
    <t>Eκσκαφή θεμελίων και τάφρων με χρήση μηχανικών μέσων, χωρίς την καθαρή μεταφορά των προϊόντων εκσκαφής σε εδάφη γαιώδη-ημιβραχώδη</t>
  </si>
  <si>
    <t>22.15.01</t>
  </si>
  <si>
    <t>ΟΙΚ-2226</t>
  </si>
  <si>
    <t>Καθαίρεση μεμονωμένων στοιχείων κατασκευών από οπλισμένο σκυρόδεμα.  Με εφαρμογή συνήθων μεθόδων καθαίρεσης</t>
  </si>
  <si>
    <t>22.21.01</t>
  </si>
  <si>
    <t>ΟΙΚ-2238</t>
  </si>
  <si>
    <t>Καθαίρεση επιστρώσεων τοίχων παντός τύπου  Χωρίς να καταβάλλεται προσοχή για την εξαγωγή ακεραίων πλακών</t>
  </si>
  <si>
    <t>Καθαίρεση πλακοστρώσεων δαπέδων παντός τύπου και οιουδήποτε πάχους  Χωρίς να καταβάλλεται προσοχή για την εξαγωγή ακεραίων πλακών</t>
  </si>
  <si>
    <t>32.01.04</t>
  </si>
  <si>
    <t>Για κατασκευές από σκυρόδεμα κατηγορίας C16/20</t>
  </si>
  <si>
    <t>ΟΙΚ-3214</t>
  </si>
  <si>
    <t>31.02.02</t>
  </si>
  <si>
    <t>Για γαρμπιλόδεμα των 250 kg τσιμέντου ανά m3</t>
  </si>
  <si>
    <t>ΟΙΚ-3208</t>
  </si>
  <si>
    <t>38.03</t>
  </si>
  <si>
    <t>Ξυλότυποι συνήθων χυτών κατασκευών</t>
  </si>
  <si>
    <t>ΟΙΚ 3816</t>
  </si>
  <si>
    <t>38.04</t>
  </si>
  <si>
    <t xml:space="preserve">Καμπύλοι ξυλότυποι απλής καμπυλότητας </t>
  </si>
  <si>
    <t>ΟΙΚ 3821</t>
  </si>
  <si>
    <t>38.20.02</t>
  </si>
  <si>
    <t>ΟΙΚ-3873</t>
  </si>
  <si>
    <t>kg</t>
  </si>
  <si>
    <t>74.20.01</t>
  </si>
  <si>
    <t>Γλυφές διατομής 15 x 15 mm</t>
  </si>
  <si>
    <t>ΟΙΚ 7419</t>
  </si>
  <si>
    <t>μμ</t>
  </si>
  <si>
    <t>74.30.10</t>
  </si>
  <si>
    <t>Επιστρώσεις με πλάκες μαρμάρου σκληρού έως εξαιρετικά σκληρού, πάχους 2 cm, σε αναλογία 6 έως 10 τεμάχια ανά τετραγωνικό μέτρο</t>
  </si>
  <si>
    <t>ΟΙΚ 7442</t>
  </si>
  <si>
    <t>74.30.14</t>
  </si>
  <si>
    <t>Επιστρώσεις με πλάκες μαρμάρου σκληρού έως εξαιρετικά σκληρού, πάχους 3 cm, σε αναλογία 6 έως 10 τεμάχια ανά τετραγωνικό μέτρο</t>
  </si>
  <si>
    <t>ΟΙΚ 7462</t>
  </si>
  <si>
    <t>75.61.03</t>
  </si>
  <si>
    <t>Oρθομαρμαρώσεις από μάρμαρο σκληρό πάχους 2 cm</t>
  </si>
  <si>
    <t>ΟΙΚ 7563</t>
  </si>
  <si>
    <t>75.61.04</t>
  </si>
  <si>
    <t>Oρθομαρμαρώσεις από μάρμαρο σκληρό πάχους 3 cm</t>
  </si>
  <si>
    <t>ΟΙΚ 7564</t>
  </si>
  <si>
    <t>Φ.Π.Α 24%</t>
  </si>
  <si>
    <t>ΕΡΓΟ: ΣΥΝΤΗΡΗΣΗ ΚΑΙ ΔΙΑΜΟΡΦΩΣΗ ΣΥΝΤΡΙΒΑΝΙΟΥ ΠΛΑΤΕΙΑΣ ΑΙΜΙΛΙΑΝΟΥ</t>
  </si>
  <si>
    <t>ΟΜΑΔΑ B: H/M</t>
  </si>
  <si>
    <t>10.01.02</t>
  </si>
  <si>
    <t>Φορτοεκφόρτωση με μηχανικά μέσα</t>
  </si>
  <si>
    <t>ΟΙΚ-1104</t>
  </si>
  <si>
    <t>ton</t>
  </si>
  <si>
    <t>10.07</t>
  </si>
  <si>
    <t xml:space="preserve">Μεταφορές με αυτοκίνητο </t>
  </si>
  <si>
    <t>10.07.01</t>
  </si>
  <si>
    <t>δια μέσου οδών καλής βατότητας</t>
  </si>
  <si>
    <t>ΟΙΚ-1136</t>
  </si>
  <si>
    <t>ton.km</t>
  </si>
  <si>
    <t>Επιστρώσεις με πλάκες μαρμάρου σκληρού έως εξαιρετικά σκληρού, πάχους 4 cm, σε αναλογία 6 έως 10 τεμάχια ανά τετραγωνικό μέτρο</t>
  </si>
  <si>
    <t>ΟΙΚ 7462 σχ</t>
  </si>
  <si>
    <t xml:space="preserve">Αδροποίηση (κοπάνισμα) επιφανειών από μάρμαρο </t>
  </si>
  <si>
    <t>ΟΙΚ 7416 σχ</t>
  </si>
  <si>
    <t>74.23.1</t>
  </si>
  <si>
    <t>74.30.14.01</t>
  </si>
  <si>
    <t>74.22.01</t>
  </si>
  <si>
    <t>ΟΙΚ 7422 σχ</t>
  </si>
  <si>
    <t>Μπιζωτάρισμα ακμών μαρμαρίνων πλακών (μουρέλο)</t>
  </si>
  <si>
    <t>Γ-1.1</t>
  </si>
  <si>
    <t>ΟΔΟ-3121.Β σχ</t>
  </si>
  <si>
    <t>74.90</t>
  </si>
  <si>
    <t>Ταινίες (φιλέτα) επιστρώσεων από μάρμαρο</t>
  </si>
  <si>
    <t>74.90.04</t>
  </si>
  <si>
    <t>Ταινίες επιστρώσεων από μάρμαρο σκληρό έως εξαιρετικά σκληρό, πάχους 3 cm.</t>
  </si>
  <si>
    <t>ΟΙΚ 7494</t>
  </si>
  <si>
    <t>Δ-1</t>
  </si>
  <si>
    <t>Τομή οδοστρώματος με ασφαλτοκόπτη</t>
  </si>
  <si>
    <t>ΟΙΚ-2269A</t>
  </si>
  <si>
    <t>m</t>
  </si>
  <si>
    <t>74.20.02</t>
  </si>
  <si>
    <t>Γλυφές διατομής μέχρι 30 x 30 mm</t>
  </si>
  <si>
    <t>ΟΙΚ 7420</t>
  </si>
  <si>
    <t>Χαλύβδινοι οπλισμοί κατηγορίας B500C (S500s)</t>
  </si>
  <si>
    <r>
      <t xml:space="preserve">Επίχωση με υπόβαση οδοστρωσίας μεταβλητού πάχους </t>
    </r>
    <r>
      <rPr>
        <sz val="8"/>
        <rFont val="Arial"/>
        <family val="2"/>
      </rPr>
      <t>ΣΧΕΤΙΚΟ</t>
    </r>
  </si>
  <si>
    <r>
      <t>m</t>
    </r>
    <r>
      <rPr>
        <vertAlign val="superscript"/>
        <sz val="8"/>
        <rFont val="Arial"/>
        <family val="2"/>
      </rPr>
      <t>3</t>
    </r>
  </si>
  <si>
    <t xml:space="preserve">  Φωτεινή ανάδειξη περιοχής σιντριβανιού </t>
  </si>
  <si>
    <t>ΑΤΗΕ ΣΧΕΤ. 9361</t>
  </si>
  <si>
    <t>τεμ</t>
  </si>
  <si>
    <t xml:space="preserve">Διαμόρφωση καμπύλων  ακμών μαρμαρίνων πλακών παχους 4 εκ. </t>
  </si>
  <si>
    <t>ΣΥΝΟΛΟ ΟΜΑΔΑΣ B: H/M</t>
  </si>
  <si>
    <r>
      <t xml:space="preserve">ΕΛΛΗΝΙΚΗ ΔΗΜΟΚΡΑΤΙΑ
ΝΟΜΟΣ ΓΡΕΒΕΝΩΝ
ΔΗΜΟΣ ΓΡΕΒΕΝΩΝ
Δ/ΝΣΗ ΤΕΧΝΙΚΩΝ ΥΠΗΡΕΣΙΩΝ
ΑΡΙΘ. ΜΕΛΕΤΗΣ: </t>
    </r>
    <r>
      <rPr>
        <b/>
        <sz val="9"/>
        <color indexed="12"/>
        <rFont val="Arial"/>
        <family val="2"/>
      </rPr>
      <t>…14/2017</t>
    </r>
  </si>
  <si>
    <t>Γρεβενά     14/03/2017</t>
  </si>
  <si>
    <t xml:space="preserve">     Ο ΔΙΕΥΘΥΝΤΗΣ  ΤΗΣ Τ.Υ.</t>
  </si>
  <si>
    <t>ΗΛΜ 060</t>
  </si>
  <si>
    <t>ΣΥΝΟΛΟ ΟΜΑΔΩΝ  Α+Β</t>
  </si>
  <si>
    <t>ΑΤΗΕ ΝΈΟ</t>
  </si>
  <si>
    <t>ΗΛΜ 021</t>
  </si>
  <si>
    <t>74.22 ΣΧ</t>
  </si>
  <si>
    <t>A.T.</t>
  </si>
  <si>
    <t>AT1</t>
  </si>
  <si>
    <t>AT2</t>
  </si>
  <si>
    <t>AT3</t>
  </si>
  <si>
    <t>AT4</t>
  </si>
  <si>
    <t>AT5</t>
  </si>
  <si>
    <t>AT6</t>
  </si>
  <si>
    <t>AT7</t>
  </si>
  <si>
    <t>AT8</t>
  </si>
  <si>
    <t>AT9</t>
  </si>
  <si>
    <t>AT10</t>
  </si>
  <si>
    <t>AT11</t>
  </si>
  <si>
    <t>AT12</t>
  </si>
  <si>
    <t>AT14</t>
  </si>
  <si>
    <t>AT15</t>
  </si>
  <si>
    <t>AT16</t>
  </si>
  <si>
    <t>AT12α</t>
  </si>
  <si>
    <t>ΑΤ13</t>
  </si>
  <si>
    <t>AT16α</t>
  </si>
  <si>
    <t>ΑΤ16β</t>
  </si>
  <si>
    <t>ΑΤ17</t>
  </si>
  <si>
    <t>ΑΤ18</t>
  </si>
  <si>
    <t>ΑΤ19</t>
  </si>
  <si>
    <t>ΑΤ20</t>
  </si>
  <si>
    <t>ΑΤ21</t>
  </si>
  <si>
    <t>ΑΤ22</t>
  </si>
  <si>
    <t>ΑΤ23</t>
  </si>
  <si>
    <t>ΑΤ18α</t>
  </si>
  <si>
    <t>Ξύλινα δάπεδα deck εξωτερικών χώρων, με λωρίδες πλάτους   14cm πάχος 2,5cm με τον σκελετό από ειδικές δοκίδες.</t>
  </si>
  <si>
    <t xml:space="preserve">ΝΕΤ ΟΙΚ Ν53.30.4.1    </t>
  </si>
  <si>
    <t xml:space="preserve">ΟΙΚ 5326    </t>
  </si>
  <si>
    <t>12.10.01</t>
  </si>
  <si>
    <t xml:space="preserve">Αγωγοί αποχέτευσης από σωλήνες PVC-U, SDR 41, DN 110 mm </t>
  </si>
  <si>
    <t>ΥΔΡ 6711.1</t>
  </si>
  <si>
    <t>12.12.01.01</t>
  </si>
  <si>
    <t>ΥΔΡ 6712.1</t>
  </si>
  <si>
    <t>τεμ.</t>
  </si>
  <si>
    <t xml:space="preserve">Ειδικά τεμάχια σωληνώσεων από PVC-U DN 110 mm </t>
  </si>
  <si>
    <t>ΑΤ 1</t>
  </si>
  <si>
    <t>ΑΤ 2</t>
  </si>
  <si>
    <t xml:space="preserve">Η/Μ εξοπλησμός συντριβανιού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</si>
</sst>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"/>
    <numFmt numFmtId="165" formatCode="#,##0.000\ "/>
    <numFmt numFmtId="166" formatCode="0.000"/>
    <numFmt numFmtId="167" formatCode="#,##0.00&quot;*&quot;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€-2]\ #,##0.00_);[Red]\([$€-2]\ #,##0.00\)"/>
    <numFmt numFmtId="172" formatCode="0.0"/>
  </numFmts>
  <fonts count="60">
    <font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9"/>
      <name val="Arial Greek"/>
      <family val="2"/>
    </font>
    <font>
      <sz val="9"/>
      <color indexed="10"/>
      <name val="Arial Greek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 Greek"/>
      <family val="2"/>
    </font>
    <font>
      <b/>
      <sz val="9"/>
      <color indexed="10"/>
      <name val="Arial Greek"/>
      <family val="2"/>
    </font>
    <font>
      <b/>
      <sz val="8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sz val="8"/>
      <name val="Arial Greek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 Greek"/>
      <family val="0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5" fillId="20" borderId="1" applyNumberFormat="0" applyAlignment="0" applyProtection="0"/>
    <xf numFmtId="0" fontId="46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1" borderId="0" applyNumberFormat="0" applyBorder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28" borderId="1" applyNumberFormat="0" applyAlignment="0" applyProtection="0"/>
  </cellStyleXfs>
  <cellXfs count="188">
    <xf numFmtId="0" fontId="0" fillId="0" borderId="0" xfId="0" applyAlignment="1">
      <alignment/>
    </xf>
    <xf numFmtId="0" fontId="2" fillId="0" borderId="0" xfId="33" applyNumberFormat="1" applyFont="1" applyFill="1" applyBorder="1" applyAlignment="1">
      <alignment horizontal="center"/>
      <protection/>
    </xf>
    <xf numFmtId="0" fontId="3" fillId="0" borderId="0" xfId="33" applyNumberFormat="1" applyFont="1" applyBorder="1" applyAlignment="1">
      <alignment horizontal="center" vertical="center"/>
      <protection/>
    </xf>
    <xf numFmtId="0" fontId="3" fillId="0" borderId="0" xfId="33" applyNumberFormat="1" applyFont="1" applyBorder="1" applyAlignment="1">
      <alignment horizontal="justify" vertical="center" wrapText="1"/>
      <protection/>
    </xf>
    <xf numFmtId="0" fontId="3" fillId="0" borderId="0" xfId="33" applyNumberFormat="1" applyFont="1" applyBorder="1" applyAlignment="1">
      <alignment horizontal="center"/>
      <protection/>
    </xf>
    <xf numFmtId="3" fontId="3" fillId="0" borderId="0" xfId="33" applyNumberFormat="1" applyFont="1" applyBorder="1">
      <alignment/>
      <protection/>
    </xf>
    <xf numFmtId="3" fontId="4" fillId="0" borderId="0" xfId="33" applyNumberFormat="1" applyFont="1" applyBorder="1">
      <alignment/>
      <protection/>
    </xf>
    <xf numFmtId="0" fontId="3" fillId="0" borderId="0" xfId="33" applyNumberFormat="1" applyFont="1" applyBorder="1" applyAlignment="1">
      <alignment horizontal="right"/>
      <protection/>
    </xf>
    <xf numFmtId="4" fontId="3" fillId="0" borderId="0" xfId="33" applyNumberFormat="1" applyFont="1" applyBorder="1">
      <alignment/>
      <protection/>
    </xf>
    <xf numFmtId="2" fontId="3" fillId="0" borderId="0" xfId="33" applyNumberFormat="1" applyFont="1" applyBorder="1" applyAlignment="1">
      <alignment horizontal="center" wrapText="1"/>
      <protection/>
    </xf>
    <xf numFmtId="4" fontId="3" fillId="0" borderId="0" xfId="33" applyNumberFormat="1" applyFont="1" applyBorder="1" applyAlignment="1">
      <alignment horizontal="right"/>
      <protection/>
    </xf>
    <xf numFmtId="0" fontId="3" fillId="0" borderId="0" xfId="33" applyNumberFormat="1" applyFont="1" applyBorder="1">
      <alignment/>
      <protection/>
    </xf>
    <xf numFmtId="0" fontId="3" fillId="0" borderId="0" xfId="33" applyNumberFormat="1" applyFont="1" applyBorder="1" applyAlignment="1">
      <alignment horizontal="left"/>
      <protection/>
    </xf>
    <xf numFmtId="0" fontId="2" fillId="0" borderId="0" xfId="33" applyNumberFormat="1" applyFont="1" applyBorder="1" applyAlignment="1">
      <alignment horizontal="center" vertical="center"/>
      <protection/>
    </xf>
    <xf numFmtId="3" fontId="2" fillId="0" borderId="0" xfId="33" applyNumberFormat="1" applyFont="1" applyBorder="1" applyAlignment="1">
      <alignment horizontal="left"/>
      <protection/>
    </xf>
    <xf numFmtId="3" fontId="7" fillId="0" borderId="0" xfId="33" applyNumberFormat="1" applyFont="1" applyBorder="1" applyAlignment="1">
      <alignment horizontal="left"/>
      <protection/>
    </xf>
    <xf numFmtId="0" fontId="2" fillId="0" borderId="0" xfId="33" applyNumberFormat="1" applyFont="1" applyBorder="1" applyAlignment="1">
      <alignment horizontal="right"/>
      <protection/>
    </xf>
    <xf numFmtId="4" fontId="2" fillId="0" borderId="0" xfId="33" applyNumberFormat="1" applyFont="1" applyBorder="1" applyAlignment="1">
      <alignment horizontal="left"/>
      <protection/>
    </xf>
    <xf numFmtId="0" fontId="3" fillId="0" borderId="0" xfId="33" applyNumberFormat="1" applyFont="1" applyBorder="1" applyAlignment="1">
      <alignment horizontal="left" vertical="center"/>
      <protection/>
    </xf>
    <xf numFmtId="0" fontId="2" fillId="0" borderId="10" xfId="33" applyNumberFormat="1" applyFont="1" applyFill="1" applyBorder="1" applyAlignment="1">
      <alignment horizontal="center"/>
      <protection/>
    </xf>
    <xf numFmtId="0" fontId="6" fillId="0" borderId="0" xfId="33" applyFont="1" applyBorder="1" applyAlignment="1">
      <alignment vertical="center"/>
      <protection/>
    </xf>
    <xf numFmtId="0" fontId="6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top" wrapText="1" shrinkToFit="1"/>
    </xf>
    <xf numFmtId="0" fontId="3" fillId="0" borderId="0" xfId="33" applyNumberFormat="1" applyFont="1" applyBorder="1" applyAlignment="1">
      <alignment horizontal="center" wrapText="1"/>
      <protection/>
    </xf>
    <xf numFmtId="0" fontId="3" fillId="0" borderId="0" xfId="33" applyNumberFormat="1" applyFont="1" applyBorder="1" applyAlignment="1">
      <alignment horizontal="center" vertical="center" wrapText="1"/>
      <protection/>
    </xf>
    <xf numFmtId="0" fontId="19" fillId="0" borderId="11" xfId="33" applyNumberFormat="1" applyFont="1" applyFill="1" applyBorder="1" applyAlignment="1">
      <alignment horizontal="center" vertical="center" wrapText="1"/>
      <protection/>
    </xf>
    <xf numFmtId="0" fontId="15" fillId="0" borderId="10" xfId="33" applyNumberFormat="1" applyFont="1" applyFill="1" applyBorder="1" applyAlignment="1">
      <alignment horizontal="center" vertical="center" wrapText="1"/>
      <protection/>
    </xf>
    <xf numFmtId="0" fontId="19" fillId="0" borderId="10" xfId="33" applyNumberFormat="1" applyFont="1" applyFill="1" applyBorder="1" applyAlignment="1">
      <alignment horizontal="center" vertical="center" wrapText="1"/>
      <protection/>
    </xf>
    <xf numFmtId="4" fontId="16" fillId="0" borderId="10" xfId="33" applyNumberFormat="1" applyFont="1" applyFill="1" applyBorder="1" applyAlignment="1">
      <alignment horizontal="center" vertical="center"/>
      <protection/>
    </xf>
    <xf numFmtId="4" fontId="16" fillId="0" borderId="10" xfId="33" applyNumberFormat="1" applyFont="1" applyFill="1" applyBorder="1" applyAlignment="1">
      <alignment horizontal="center" vertical="center" wrapText="1"/>
      <protection/>
    </xf>
    <xf numFmtId="4" fontId="16" fillId="0" borderId="12" xfId="33" applyNumberFormat="1" applyFont="1" applyFill="1" applyBorder="1" applyAlignment="1">
      <alignment horizontal="center" vertical="center"/>
      <protection/>
    </xf>
    <xf numFmtId="4" fontId="16" fillId="0" borderId="12" xfId="33" applyNumberFormat="1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33" applyNumberFormat="1" applyFont="1" applyFill="1" applyBorder="1" applyAlignment="1">
      <alignment horizontal="center" vertical="center"/>
      <protection/>
    </xf>
    <xf numFmtId="4" fontId="15" fillId="0" borderId="10" xfId="33" applyNumberFormat="1" applyFont="1" applyFill="1" applyBorder="1" applyAlignment="1">
      <alignment horizontal="center" vertical="center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7" fillId="0" borderId="10" xfId="33" applyNumberFormat="1" applyFont="1" applyFill="1" applyBorder="1" applyAlignment="1">
      <alignment horizontal="left" vertical="center" wrapText="1"/>
      <protection/>
    </xf>
    <xf numFmtId="0" fontId="19" fillId="0" borderId="11" xfId="33" applyNumberFormat="1" applyFont="1" applyFill="1" applyBorder="1" applyAlignment="1">
      <alignment horizontal="center" vertical="center"/>
      <protection/>
    </xf>
    <xf numFmtId="3" fontId="19" fillId="0" borderId="11" xfId="33" applyNumberFormat="1" applyFont="1" applyFill="1" applyBorder="1" applyAlignment="1">
      <alignment horizontal="center" vertical="center"/>
      <protection/>
    </xf>
    <xf numFmtId="3" fontId="20" fillId="0" borderId="11" xfId="33" applyNumberFormat="1" applyFont="1" applyFill="1" applyBorder="1" applyAlignment="1">
      <alignment horizontal="center" vertical="center"/>
      <protection/>
    </xf>
    <xf numFmtId="4" fontId="19" fillId="0" borderId="11" xfId="33" applyNumberFormat="1" applyFont="1" applyFill="1" applyBorder="1" applyAlignment="1">
      <alignment horizontal="center" vertical="center"/>
      <protection/>
    </xf>
    <xf numFmtId="4" fontId="20" fillId="0" borderId="11" xfId="33" applyNumberFormat="1" applyFont="1" applyFill="1" applyBorder="1" applyAlignment="1">
      <alignment horizontal="center" vertical="center"/>
      <protection/>
    </xf>
    <xf numFmtId="0" fontId="15" fillId="0" borderId="13" xfId="0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vertical="center"/>
    </xf>
    <xf numFmtId="164" fontId="15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0" xfId="33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wrapText="1"/>
    </xf>
    <xf numFmtId="0" fontId="2" fillId="0" borderId="10" xfId="33" applyNumberFormat="1" applyFont="1" applyFill="1" applyBorder="1">
      <alignment/>
      <protection/>
    </xf>
    <xf numFmtId="0" fontId="3" fillId="0" borderId="10" xfId="33" applyNumberFormat="1" applyFont="1" applyFill="1" applyBorder="1" applyAlignment="1">
      <alignment horizontal="center" vertical="center"/>
      <protection/>
    </xf>
    <xf numFmtId="0" fontId="3" fillId="0" borderId="10" xfId="33" applyNumberFormat="1" applyFont="1" applyFill="1" applyBorder="1" applyAlignment="1">
      <alignment horizontal="justify" vertical="center"/>
      <protection/>
    </xf>
    <xf numFmtId="0" fontId="3" fillId="0" borderId="10" xfId="33" applyNumberFormat="1" applyFont="1" applyFill="1" applyBorder="1" applyAlignment="1">
      <alignment horizontal="center" wrapText="1"/>
      <protection/>
    </xf>
    <xf numFmtId="2" fontId="3" fillId="0" borderId="10" xfId="33" applyNumberFormat="1" applyFont="1" applyFill="1" applyBorder="1" applyAlignment="1">
      <alignment horizontal="center"/>
      <protection/>
    </xf>
    <xf numFmtId="0" fontId="3" fillId="0" borderId="10" xfId="33" applyNumberFormat="1" applyFont="1" applyFill="1" applyBorder="1">
      <alignment/>
      <protection/>
    </xf>
    <xf numFmtId="2" fontId="3" fillId="0" borderId="10" xfId="33" applyNumberFormat="1" applyFont="1" applyFill="1" applyBorder="1" applyAlignment="1">
      <alignment horizontal="center" wrapText="1"/>
      <protection/>
    </xf>
    <xf numFmtId="4" fontId="3" fillId="0" borderId="10" xfId="33" applyNumberFormat="1" applyFont="1" applyFill="1" applyBorder="1" applyAlignment="1">
      <alignment horizontal="right"/>
      <protection/>
    </xf>
    <xf numFmtId="0" fontId="2" fillId="0" borderId="10" xfId="33" applyNumberFormat="1" applyFont="1" applyFill="1" applyBorder="1" applyAlignment="1">
      <alignment horizontal="center" vertical="center"/>
      <protection/>
    </xf>
    <xf numFmtId="0" fontId="6" fillId="0" borderId="10" xfId="33" applyNumberFormat="1" applyFont="1" applyFill="1" applyBorder="1" applyAlignment="1">
      <alignment horizontal="center" vertical="center"/>
      <protection/>
    </xf>
    <xf numFmtId="0" fontId="2" fillId="0" borderId="10" xfId="33" applyNumberFormat="1" applyFont="1" applyFill="1" applyBorder="1" applyAlignment="1">
      <alignment horizontal="center" wrapText="1"/>
      <protection/>
    </xf>
    <xf numFmtId="4" fontId="2" fillId="0" borderId="10" xfId="33" applyNumberFormat="1" applyFont="1" applyFill="1" applyBorder="1" applyAlignment="1">
      <alignment horizontal="right"/>
      <protection/>
    </xf>
    <xf numFmtId="0" fontId="6" fillId="0" borderId="10" xfId="33" applyNumberFormat="1" applyFont="1" applyFill="1" applyBorder="1" applyAlignment="1">
      <alignment vertical="center" wrapText="1"/>
      <protection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10" xfId="33" applyNumberFormat="1" applyFont="1" applyFill="1" applyBorder="1" applyAlignment="1">
      <alignment vertical="center"/>
      <protection/>
    </xf>
    <xf numFmtId="0" fontId="9" fillId="0" borderId="0" xfId="33" applyNumberFormat="1" applyFont="1" applyFill="1" applyBorder="1" applyAlignment="1">
      <alignment horizontal="center" vertical="center"/>
      <protection/>
    </xf>
    <xf numFmtId="0" fontId="6" fillId="0" borderId="0" xfId="3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6" fillId="0" borderId="10" xfId="33" applyNumberFormat="1" applyFont="1" applyFill="1" applyBorder="1" applyAlignment="1">
      <alignment horizontal="center" wrapText="1"/>
      <protection/>
    </xf>
    <xf numFmtId="2" fontId="2" fillId="0" borderId="10" xfId="33" applyNumberFormat="1" applyFont="1" applyFill="1" applyBorder="1" applyAlignment="1">
      <alignment horizontal="center"/>
      <protection/>
    </xf>
    <xf numFmtId="0" fontId="6" fillId="0" borderId="10" xfId="33" applyNumberFormat="1" applyFont="1" applyFill="1" applyBorder="1">
      <alignment/>
      <protection/>
    </xf>
    <xf numFmtId="2" fontId="2" fillId="0" borderId="10" xfId="33" applyNumberFormat="1" applyFont="1" applyFill="1" applyBorder="1" applyAlignment="1">
      <alignment horizontal="center" wrapText="1"/>
      <protection/>
    </xf>
    <xf numFmtId="4" fontId="6" fillId="0" borderId="10" xfId="33" applyNumberFormat="1" applyFont="1" applyFill="1" applyBorder="1" applyAlignment="1">
      <alignment horizontal="right"/>
      <protection/>
    </xf>
    <xf numFmtId="0" fontId="3" fillId="0" borderId="0" xfId="33" applyNumberFormat="1" applyFont="1" applyFill="1" applyBorder="1" applyAlignment="1">
      <alignment horizontal="center" vertical="center"/>
      <protection/>
    </xf>
    <xf numFmtId="2" fontId="2" fillId="0" borderId="0" xfId="33" applyNumberFormat="1" applyFont="1" applyFill="1" applyBorder="1" applyAlignment="1">
      <alignment horizontal="center"/>
      <protection/>
    </xf>
    <xf numFmtId="3" fontId="2" fillId="0" borderId="0" xfId="33" applyNumberFormat="1" applyFont="1" applyFill="1" applyBorder="1">
      <alignment/>
      <protection/>
    </xf>
    <xf numFmtId="3" fontId="7" fillId="0" borderId="0" xfId="33" applyNumberFormat="1" applyFont="1" applyFill="1" applyBorder="1">
      <alignment/>
      <protection/>
    </xf>
    <xf numFmtId="0" fontId="2" fillId="0" borderId="0" xfId="33" applyNumberFormat="1" applyFont="1" applyFill="1" applyBorder="1" applyAlignment="1">
      <alignment horizontal="right"/>
      <protection/>
    </xf>
    <xf numFmtId="4" fontId="2" fillId="0" borderId="0" xfId="33" applyNumberFormat="1" applyFont="1" applyFill="1" applyBorder="1">
      <alignment/>
      <protection/>
    </xf>
    <xf numFmtId="2" fontId="2" fillId="0" borderId="0" xfId="33" applyNumberFormat="1" applyFont="1" applyFill="1" applyBorder="1" applyAlignment="1">
      <alignment horizontal="center" wrapText="1"/>
      <protection/>
    </xf>
    <xf numFmtId="4" fontId="2" fillId="0" borderId="0" xfId="33" applyNumberFormat="1" applyFont="1" applyFill="1" applyBorder="1" applyAlignment="1">
      <alignment horizontal="right"/>
      <protection/>
    </xf>
    <xf numFmtId="2" fontId="3" fillId="0" borderId="0" xfId="33" applyNumberFormat="1" applyFont="1" applyFill="1" applyBorder="1" applyAlignment="1">
      <alignment horizontal="center"/>
      <protection/>
    </xf>
    <xf numFmtId="3" fontId="3" fillId="0" borderId="0" xfId="33" applyNumberFormat="1" applyFont="1" applyFill="1" applyBorder="1">
      <alignment/>
      <protection/>
    </xf>
    <xf numFmtId="3" fontId="4" fillId="0" borderId="0" xfId="33" applyNumberFormat="1" applyFont="1" applyFill="1" applyBorder="1">
      <alignment/>
      <protection/>
    </xf>
    <xf numFmtId="0" fontId="3" fillId="0" borderId="0" xfId="33" applyNumberFormat="1" applyFont="1" applyFill="1" applyBorder="1" applyAlignment="1">
      <alignment horizontal="right"/>
      <protection/>
    </xf>
    <xf numFmtId="4" fontId="3" fillId="0" borderId="0" xfId="33" applyNumberFormat="1" applyFont="1" applyFill="1" applyBorder="1">
      <alignment/>
      <protection/>
    </xf>
    <xf numFmtId="2" fontId="3" fillId="0" borderId="0" xfId="33" applyNumberFormat="1" applyFont="1" applyFill="1" applyBorder="1" applyAlignment="1">
      <alignment horizontal="center" wrapText="1"/>
      <protection/>
    </xf>
    <xf numFmtId="4" fontId="3" fillId="0" borderId="0" xfId="33" applyNumberFormat="1" applyFont="1" applyFill="1" applyBorder="1" applyAlignment="1">
      <alignment horizontal="right"/>
      <protection/>
    </xf>
    <xf numFmtId="0" fontId="3" fillId="0" borderId="0" xfId="33" applyNumberFormat="1" applyFont="1" applyFill="1" applyBorder="1" applyAlignment="1">
      <alignment horizontal="justify" vertical="center" wrapText="1"/>
      <protection/>
    </xf>
    <xf numFmtId="0" fontId="3" fillId="0" borderId="0" xfId="33" applyNumberFormat="1" applyFont="1" applyFill="1" applyBorder="1" applyAlignment="1">
      <alignment horizontal="center" wrapText="1"/>
      <protection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33" applyNumberFormat="1" applyFont="1" applyFill="1" applyBorder="1" applyAlignment="1">
      <alignment horizontal="right" vertical="center"/>
      <protection/>
    </xf>
    <xf numFmtId="0" fontId="6" fillId="0" borderId="0" xfId="33" applyNumberFormat="1" applyFont="1" applyFill="1" applyBorder="1" applyAlignment="1">
      <alignment horizontal="justify" vertical="center" wrapText="1"/>
      <protection/>
    </xf>
    <xf numFmtId="0" fontId="6" fillId="0" borderId="0" xfId="33" applyNumberFormat="1" applyFont="1" applyFill="1" applyBorder="1" applyAlignment="1">
      <alignment horizontal="center" wrapText="1"/>
      <protection/>
    </xf>
    <xf numFmtId="2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right"/>
    </xf>
    <xf numFmtId="0" fontId="9" fillId="0" borderId="0" xfId="33" applyNumberFormat="1" applyFont="1" applyFill="1" applyBorder="1" applyAlignment="1">
      <alignment horizontal="justify" vertical="center" wrapText="1"/>
      <protection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3" fontId="6" fillId="0" borderId="0" xfId="33" applyNumberFormat="1" applyFont="1" applyFill="1" applyBorder="1" applyAlignment="1">
      <alignment/>
      <protection/>
    </xf>
    <xf numFmtId="0" fontId="2" fillId="0" borderId="0" xfId="33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wrapText="1"/>
    </xf>
    <xf numFmtId="3" fontId="6" fillId="0" borderId="0" xfId="33" applyNumberFormat="1" applyFont="1" applyFill="1" applyBorder="1">
      <alignment/>
      <protection/>
    </xf>
    <xf numFmtId="3" fontId="8" fillId="0" borderId="0" xfId="33" applyNumberFormat="1" applyFont="1" applyFill="1" applyBorder="1">
      <alignment/>
      <protection/>
    </xf>
    <xf numFmtId="0" fontId="6" fillId="0" borderId="0" xfId="33" applyNumberFormat="1" applyFont="1" applyFill="1" applyBorder="1" applyAlignment="1">
      <alignment horizontal="right"/>
      <protection/>
    </xf>
    <xf numFmtId="4" fontId="6" fillId="0" borderId="0" xfId="33" applyNumberFormat="1" applyFont="1" applyFill="1" applyBorder="1">
      <alignment/>
      <protection/>
    </xf>
    <xf numFmtId="4" fontId="6" fillId="0" borderId="0" xfId="33" applyNumberFormat="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 vertical="center"/>
    </xf>
    <xf numFmtId="0" fontId="9" fillId="0" borderId="0" xfId="33" applyNumberFormat="1" applyFont="1" applyFill="1" applyBorder="1" applyAlignment="1">
      <alignment horizontal="center" wrapText="1"/>
      <protection/>
    </xf>
    <xf numFmtId="3" fontId="9" fillId="0" borderId="0" xfId="33" applyNumberFormat="1" applyFont="1" applyFill="1" applyBorder="1">
      <alignment/>
      <protection/>
    </xf>
    <xf numFmtId="3" fontId="10" fillId="0" borderId="0" xfId="33" applyNumberFormat="1" applyFont="1" applyFill="1" applyBorder="1">
      <alignment/>
      <protection/>
    </xf>
    <xf numFmtId="0" fontId="9" fillId="0" borderId="0" xfId="33" applyNumberFormat="1" applyFont="1" applyFill="1" applyBorder="1" applyAlignment="1">
      <alignment horizontal="right"/>
      <protection/>
    </xf>
    <xf numFmtId="4" fontId="9" fillId="0" borderId="0" xfId="33" applyNumberFormat="1" applyFont="1" applyFill="1" applyBorder="1">
      <alignment/>
      <protection/>
    </xf>
    <xf numFmtId="4" fontId="9" fillId="0" borderId="0" xfId="33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 horizontal="center" vertical="center"/>
    </xf>
    <xf numFmtId="0" fontId="15" fillId="0" borderId="13" xfId="33" applyNumberFormat="1" applyFont="1" applyFill="1" applyBorder="1" applyAlignment="1">
      <alignment horizontal="center" vertical="center" wrapText="1"/>
      <protection/>
    </xf>
    <xf numFmtId="0" fontId="19" fillId="0" borderId="13" xfId="0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horizontal="center" vertical="center" wrapText="1"/>
    </xf>
    <xf numFmtId="4" fontId="16" fillId="0" borderId="13" xfId="33" applyNumberFormat="1" applyFont="1" applyFill="1" applyBorder="1" applyAlignment="1">
      <alignment horizontal="center" vertical="center"/>
      <protection/>
    </xf>
    <xf numFmtId="4" fontId="16" fillId="0" borderId="13" xfId="33" applyNumberFormat="1" applyFont="1" applyFill="1" applyBorder="1" applyAlignment="1">
      <alignment horizontal="center" vertical="center" wrapText="1"/>
      <protection/>
    </xf>
    <xf numFmtId="4" fontId="22" fillId="0" borderId="15" xfId="3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top"/>
    </xf>
    <xf numFmtId="4" fontId="19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6" fillId="0" borderId="16" xfId="33" applyNumberFormat="1" applyFont="1" applyFill="1" applyBorder="1" applyAlignment="1">
      <alignment horizontal="center" vertical="center" wrapText="1"/>
      <protection/>
    </xf>
    <xf numFmtId="0" fontId="6" fillId="0" borderId="10" xfId="33" applyNumberFormat="1" applyFont="1" applyFill="1" applyBorder="1" applyAlignment="1">
      <alignment horizontal="center" vertical="center" wrapText="1"/>
      <protection/>
    </xf>
    <xf numFmtId="2" fontId="6" fillId="0" borderId="10" xfId="33" applyNumberFormat="1" applyFont="1" applyFill="1" applyBorder="1" applyAlignment="1">
      <alignment horizontal="center" vertical="center" wrapText="1"/>
      <protection/>
    </xf>
    <xf numFmtId="0" fontId="19" fillId="0" borderId="13" xfId="33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wrapText="1"/>
    </xf>
    <xf numFmtId="0" fontId="24" fillId="0" borderId="17" xfId="0" applyFont="1" applyFill="1" applyBorder="1" applyAlignment="1" quotePrefix="1">
      <alignment horizontal="left" vertical="center" wrapText="1"/>
    </xf>
    <xf numFmtId="0" fontId="24" fillId="0" borderId="17" xfId="0" applyFont="1" applyFill="1" applyBorder="1" applyAlignment="1" quotePrefix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 quotePrefix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4" fontId="6" fillId="0" borderId="0" xfId="33" applyNumberFormat="1" applyFont="1" applyBorder="1" applyAlignment="1">
      <alignment horizontal="left" vertical="center"/>
      <protection/>
    </xf>
    <xf numFmtId="4" fontId="6" fillId="0" borderId="10" xfId="33" applyNumberFormat="1" applyFont="1" applyFill="1" applyBorder="1" applyAlignment="1">
      <alignment horizontal="right" vertical="center"/>
      <protection/>
    </xf>
    <xf numFmtId="4" fontId="21" fillId="0" borderId="0" xfId="33" applyNumberFormat="1" applyFont="1" applyBorder="1" applyAlignment="1">
      <alignment horizontal="center" wrapText="1"/>
      <protection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6" fillId="0" borderId="18" xfId="33" applyNumberFormat="1" applyFont="1" applyFill="1" applyBorder="1" applyAlignment="1">
      <alignment horizontal="center"/>
      <protection/>
    </xf>
    <xf numFmtId="0" fontId="6" fillId="0" borderId="19" xfId="33" applyNumberFormat="1" applyFont="1" applyFill="1" applyBorder="1" applyAlignment="1">
      <alignment horizontal="center"/>
      <protection/>
    </xf>
    <xf numFmtId="0" fontId="6" fillId="0" borderId="20" xfId="33" applyNumberFormat="1" applyFont="1" applyFill="1" applyBorder="1" applyAlignment="1">
      <alignment horizontal="center"/>
      <protection/>
    </xf>
    <xf numFmtId="0" fontId="6" fillId="0" borderId="0" xfId="33" applyNumberFormat="1" applyFont="1" applyFill="1" applyBorder="1" applyAlignment="1">
      <alignment horizontal="left" vertical="center" wrapText="1"/>
      <protection/>
    </xf>
    <xf numFmtId="3" fontId="6" fillId="0" borderId="0" xfId="33" applyNumberFormat="1" applyFont="1" applyBorder="1" applyAlignment="1">
      <alignment horizontal="center" vertical="center" wrapText="1"/>
      <protection/>
    </xf>
    <xf numFmtId="0" fontId="6" fillId="0" borderId="0" xfId="33" applyNumberFormat="1" applyFont="1" applyBorder="1" applyAlignment="1">
      <alignment horizontal="center" vertical="center"/>
      <protection/>
    </xf>
    <xf numFmtId="0" fontId="19" fillId="0" borderId="11" xfId="33" applyNumberFormat="1" applyFont="1" applyFill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right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9" fillId="0" borderId="0" xfId="33" applyNumberFormat="1" applyFont="1" applyFill="1" applyBorder="1" applyAlignment="1">
      <alignment horizontal="center" vertical="center"/>
      <protection/>
    </xf>
    <xf numFmtId="0" fontId="6" fillId="0" borderId="0" xfId="33" applyNumberFormat="1" applyFont="1" applyFill="1" applyBorder="1" applyAlignment="1">
      <alignment horizontal="center" vertical="center"/>
      <protection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2" fontId="19" fillId="0" borderId="11" xfId="33" applyNumberFormat="1" applyFont="1" applyFill="1" applyBorder="1" applyAlignment="1">
      <alignment horizontal="center" vertical="center" wrapText="1"/>
      <protection/>
    </xf>
    <xf numFmtId="4" fontId="6" fillId="0" borderId="10" xfId="33" applyNumberFormat="1" applyFont="1" applyFill="1" applyBorder="1" applyAlignment="1">
      <alignment horizontal="right"/>
      <protection/>
    </xf>
    <xf numFmtId="0" fontId="25" fillId="0" borderId="21" xfId="33" applyNumberFormat="1" applyFont="1" applyFill="1" applyBorder="1" applyAlignment="1">
      <alignment horizontal="center" vertical="center" wrapText="1"/>
      <protection/>
    </xf>
    <xf numFmtId="0" fontId="25" fillId="0" borderId="22" xfId="33" applyNumberFormat="1" applyFont="1" applyFill="1" applyBorder="1" applyAlignment="1">
      <alignment horizontal="center" vertical="center" wrapText="1"/>
      <protection/>
    </xf>
    <xf numFmtId="0" fontId="25" fillId="0" borderId="23" xfId="33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/>
    </xf>
    <xf numFmtId="0" fontId="19" fillId="0" borderId="11" xfId="3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showZeros="0" tabSelected="1" zoomScalePageLayoutView="0" workbookViewId="0" topLeftCell="A21">
      <selection activeCell="T101" sqref="T100:U101"/>
    </sheetView>
  </sheetViews>
  <sheetFormatPr defaultColWidth="8.00390625" defaultRowHeight="12.75"/>
  <cols>
    <col min="1" max="1" width="4.140625" style="1" customWidth="1"/>
    <col min="2" max="2" width="5.57421875" style="1" customWidth="1"/>
    <col min="3" max="3" width="9.421875" style="2" customWidth="1"/>
    <col min="4" max="4" width="43.7109375" style="3" customWidth="1"/>
    <col min="5" max="5" width="9.57421875" style="23" customWidth="1"/>
    <col min="6" max="6" width="5.140625" style="2" customWidth="1"/>
    <col min="7" max="7" width="6.8515625" style="89" customWidth="1"/>
    <col min="8" max="8" width="0" style="5" hidden="1" customWidth="1"/>
    <col min="9" max="9" width="0" style="6" hidden="1" customWidth="1"/>
    <col min="10" max="10" width="0" style="7" hidden="1" customWidth="1"/>
    <col min="11" max="13" width="0" style="8" hidden="1" customWidth="1"/>
    <col min="14" max="14" width="7.00390625" style="9" customWidth="1"/>
    <col min="15" max="15" width="13.421875" style="10" customWidth="1"/>
    <col min="16" max="16" width="3.140625" style="11" customWidth="1"/>
    <col min="17" max="17" width="7.57421875" style="11" customWidth="1"/>
    <col min="18" max="18" width="10.57421875" style="11" customWidth="1"/>
    <col min="19" max="19" width="6.28125" style="11" customWidth="1"/>
    <col min="20" max="20" width="7.7109375" style="11" customWidth="1"/>
    <col min="21" max="21" width="7.421875" style="11" customWidth="1"/>
    <col min="22" max="22" width="8.00390625" style="11" customWidth="1"/>
    <col min="23" max="23" width="5.7109375" style="11" customWidth="1"/>
    <col min="24" max="16384" width="8.00390625" style="11" customWidth="1"/>
  </cols>
  <sheetData>
    <row r="1" spans="1:15" s="12" customFormat="1" ht="36" customHeight="1">
      <c r="A1" s="170" t="s">
        <v>118</v>
      </c>
      <c r="B1" s="170"/>
      <c r="C1" s="170"/>
      <c r="D1" s="170"/>
      <c r="E1" s="171" t="s">
        <v>75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s="12" customFormat="1" ht="33" customHeight="1">
      <c r="A2" s="170"/>
      <c r="B2" s="170"/>
      <c r="C2" s="170"/>
      <c r="D2" s="170"/>
      <c r="E2" s="174"/>
      <c r="F2" s="174"/>
      <c r="G2" s="174"/>
      <c r="H2" s="20"/>
      <c r="I2" s="20"/>
      <c r="J2" s="20"/>
      <c r="K2" s="20"/>
      <c r="L2" s="20"/>
      <c r="M2" s="20"/>
      <c r="N2" s="161"/>
      <c r="O2" s="161"/>
    </row>
    <row r="3" spans="1:15" s="12" customFormat="1" ht="21" customHeight="1">
      <c r="A3" s="1"/>
      <c r="B3" s="1"/>
      <c r="C3" s="13"/>
      <c r="D3" s="172" t="s">
        <v>0</v>
      </c>
      <c r="E3" s="172"/>
      <c r="F3" s="172"/>
      <c r="G3" s="172"/>
      <c r="H3" s="14"/>
      <c r="I3" s="15"/>
      <c r="J3" s="16"/>
      <c r="K3" s="17"/>
      <c r="L3" s="17"/>
      <c r="M3" s="17"/>
      <c r="N3" s="163">
        <f>O49</f>
        <v>157000</v>
      </c>
      <c r="O3" s="163"/>
    </row>
    <row r="4" spans="1:15" ht="12.75" customHeight="1">
      <c r="A4" s="187" t="s">
        <v>2</v>
      </c>
      <c r="B4" s="42"/>
      <c r="C4" s="173" t="s">
        <v>3</v>
      </c>
      <c r="D4" s="173" t="s">
        <v>4</v>
      </c>
      <c r="E4" s="25" t="s">
        <v>5</v>
      </c>
      <c r="F4" s="173" t="s">
        <v>6</v>
      </c>
      <c r="G4" s="181" t="s">
        <v>10</v>
      </c>
      <c r="H4" s="43" t="s">
        <v>8</v>
      </c>
      <c r="I4" s="44" t="s">
        <v>9</v>
      </c>
      <c r="J4" s="42"/>
      <c r="K4" s="45" t="s">
        <v>8</v>
      </c>
      <c r="L4" s="46" t="s">
        <v>9</v>
      </c>
      <c r="M4" s="45"/>
      <c r="N4" s="181" t="s">
        <v>7</v>
      </c>
      <c r="O4" s="45" t="s">
        <v>9</v>
      </c>
    </row>
    <row r="5" spans="1:15" ht="22.5">
      <c r="A5" s="187"/>
      <c r="B5" s="42" t="s">
        <v>126</v>
      </c>
      <c r="C5" s="173"/>
      <c r="D5" s="173"/>
      <c r="E5" s="25" t="s">
        <v>11</v>
      </c>
      <c r="F5" s="173"/>
      <c r="G5" s="181"/>
      <c r="H5" s="43" t="s">
        <v>12</v>
      </c>
      <c r="I5" s="44" t="s">
        <v>13</v>
      </c>
      <c r="J5" s="42" t="s">
        <v>14</v>
      </c>
      <c r="K5" s="45" t="s">
        <v>12</v>
      </c>
      <c r="L5" s="46" t="s">
        <v>13</v>
      </c>
      <c r="M5" s="45" t="s">
        <v>14</v>
      </c>
      <c r="N5" s="181"/>
      <c r="O5" s="45" t="s">
        <v>14</v>
      </c>
    </row>
    <row r="6" spans="1:24" s="2" customFormat="1" ht="16.5" customHeight="1">
      <c r="A6" s="183" t="s">
        <v>27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5" t="e">
        <f>SUM(#REF!)</f>
        <v>#REF!</v>
      </c>
      <c r="X6" s="18">
        <f>SUM(Q6:W6)</f>
        <v>0</v>
      </c>
    </row>
    <row r="7" spans="1:24" s="2" customFormat="1" ht="16.5" customHeight="1">
      <c r="A7" s="26">
        <v>1</v>
      </c>
      <c r="B7" s="27" t="s">
        <v>127</v>
      </c>
      <c r="C7" s="32" t="s">
        <v>77</v>
      </c>
      <c r="D7" s="39" t="s">
        <v>78</v>
      </c>
      <c r="E7" s="33" t="s">
        <v>79</v>
      </c>
      <c r="F7" s="32" t="s">
        <v>80</v>
      </c>
      <c r="G7" s="34">
        <v>1.65</v>
      </c>
      <c r="H7" s="148"/>
      <c r="I7" s="148"/>
      <c r="J7" s="148"/>
      <c r="K7" s="148"/>
      <c r="L7" s="148"/>
      <c r="M7" s="148"/>
      <c r="N7" s="149">
        <v>120</v>
      </c>
      <c r="O7" s="150">
        <f>N7*G7</f>
        <v>198</v>
      </c>
      <c r="X7" s="18"/>
    </row>
    <row r="8" spans="1:24" s="2" customFormat="1" ht="16.5" customHeight="1">
      <c r="A8" s="26"/>
      <c r="B8" s="27"/>
      <c r="C8" s="32" t="s">
        <v>81</v>
      </c>
      <c r="D8" s="39" t="s">
        <v>82</v>
      </c>
      <c r="E8" s="33"/>
      <c r="F8" s="32" t="s">
        <v>1</v>
      </c>
      <c r="G8" s="34" t="s">
        <v>1</v>
      </c>
      <c r="H8" s="148"/>
      <c r="I8" s="148"/>
      <c r="J8" s="148"/>
      <c r="K8" s="148"/>
      <c r="L8" s="148"/>
      <c r="M8" s="148"/>
      <c r="N8" s="149"/>
      <c r="O8" s="150"/>
      <c r="X8" s="18"/>
    </row>
    <row r="9" spans="1:24" s="2" customFormat="1" ht="16.5" customHeight="1">
      <c r="A9" s="26">
        <v>2</v>
      </c>
      <c r="B9" s="27" t="s">
        <v>128</v>
      </c>
      <c r="C9" s="32" t="s">
        <v>83</v>
      </c>
      <c r="D9" s="39" t="s">
        <v>84</v>
      </c>
      <c r="E9" s="33" t="s">
        <v>85</v>
      </c>
      <c r="F9" s="33" t="s">
        <v>86</v>
      </c>
      <c r="G9" s="34">
        <v>0.35</v>
      </c>
      <c r="H9" s="148"/>
      <c r="I9" s="148"/>
      <c r="J9" s="148"/>
      <c r="K9" s="148"/>
      <c r="L9" s="148"/>
      <c r="M9" s="148"/>
      <c r="N9" s="149">
        <v>120</v>
      </c>
      <c r="O9" s="150">
        <f>N9*G9</f>
        <v>42</v>
      </c>
      <c r="X9" s="18"/>
    </row>
    <row r="10" spans="1:24" s="2" customFormat="1" ht="33.75">
      <c r="A10" s="26">
        <v>3</v>
      </c>
      <c r="B10" s="27" t="s">
        <v>129</v>
      </c>
      <c r="C10" s="32" t="s">
        <v>33</v>
      </c>
      <c r="D10" s="39" t="s">
        <v>35</v>
      </c>
      <c r="E10" s="33" t="s">
        <v>34</v>
      </c>
      <c r="F10" s="32" t="s">
        <v>15</v>
      </c>
      <c r="G10" s="34">
        <v>4.5</v>
      </c>
      <c r="H10" s="28"/>
      <c r="I10" s="28"/>
      <c r="J10" s="28"/>
      <c r="K10" s="28"/>
      <c r="L10" s="28"/>
      <c r="M10" s="28"/>
      <c r="N10" s="29">
        <v>75</v>
      </c>
      <c r="O10" s="28">
        <f aca="true" t="shared" si="0" ref="O10:O16">G10*N10</f>
        <v>337.5</v>
      </c>
      <c r="X10" s="18"/>
    </row>
    <row r="11" spans="1:24" s="2" customFormat="1" ht="40.5" customHeight="1">
      <c r="A11" s="26">
        <v>4</v>
      </c>
      <c r="B11" s="27" t="s">
        <v>130</v>
      </c>
      <c r="C11" s="32" t="s">
        <v>36</v>
      </c>
      <c r="D11" s="39" t="s">
        <v>38</v>
      </c>
      <c r="E11" s="33" t="s">
        <v>37</v>
      </c>
      <c r="F11" s="32" t="s">
        <v>15</v>
      </c>
      <c r="G11" s="34">
        <v>56</v>
      </c>
      <c r="H11" s="28"/>
      <c r="I11" s="28"/>
      <c r="J11" s="28"/>
      <c r="K11" s="28"/>
      <c r="L11" s="28"/>
      <c r="M11" s="28"/>
      <c r="N11" s="29">
        <v>10</v>
      </c>
      <c r="O11" s="28">
        <f t="shared" si="0"/>
        <v>560</v>
      </c>
      <c r="X11" s="18"/>
    </row>
    <row r="12" spans="1:24" s="2" customFormat="1" ht="40.5" customHeight="1">
      <c r="A12" s="26">
        <v>5</v>
      </c>
      <c r="B12" s="27" t="s">
        <v>131</v>
      </c>
      <c r="C12" s="32" t="s">
        <v>29</v>
      </c>
      <c r="D12" s="39" t="s">
        <v>42</v>
      </c>
      <c r="E12" s="33" t="s">
        <v>30</v>
      </c>
      <c r="F12" s="32" t="s">
        <v>17</v>
      </c>
      <c r="G12" s="34">
        <v>7.9</v>
      </c>
      <c r="H12" s="28"/>
      <c r="I12" s="28"/>
      <c r="J12" s="28"/>
      <c r="K12" s="28"/>
      <c r="L12" s="28"/>
      <c r="M12" s="28"/>
      <c r="N12" s="29">
        <v>25</v>
      </c>
      <c r="O12" s="28">
        <f>G12*N12</f>
        <v>197.5</v>
      </c>
      <c r="X12" s="18"/>
    </row>
    <row r="13" spans="1:24" s="2" customFormat="1" ht="22.5">
      <c r="A13" s="26">
        <v>6</v>
      </c>
      <c r="B13" s="27" t="s">
        <v>132</v>
      </c>
      <c r="C13" s="32" t="s">
        <v>39</v>
      </c>
      <c r="D13" s="39" t="s">
        <v>41</v>
      </c>
      <c r="E13" s="33" t="s">
        <v>40</v>
      </c>
      <c r="F13" s="32" t="s">
        <v>17</v>
      </c>
      <c r="G13" s="34">
        <v>4.5</v>
      </c>
      <c r="H13" s="28"/>
      <c r="I13" s="28"/>
      <c r="J13" s="28"/>
      <c r="K13" s="28"/>
      <c r="L13" s="28"/>
      <c r="M13" s="28"/>
      <c r="N13" s="29">
        <v>20</v>
      </c>
      <c r="O13" s="28">
        <f t="shared" si="0"/>
        <v>90</v>
      </c>
      <c r="X13" s="18"/>
    </row>
    <row r="14" spans="1:24" s="2" customFormat="1" ht="12">
      <c r="A14" s="26">
        <v>7</v>
      </c>
      <c r="B14" s="27" t="s">
        <v>133</v>
      </c>
      <c r="C14" s="32" t="s">
        <v>46</v>
      </c>
      <c r="D14" s="39" t="s">
        <v>47</v>
      </c>
      <c r="E14" s="33" t="s">
        <v>48</v>
      </c>
      <c r="F14" s="32" t="s">
        <v>15</v>
      </c>
      <c r="G14" s="34">
        <v>78</v>
      </c>
      <c r="H14" s="28"/>
      <c r="I14" s="28"/>
      <c r="J14" s="28"/>
      <c r="K14" s="28"/>
      <c r="L14" s="28"/>
      <c r="M14" s="28"/>
      <c r="N14" s="29">
        <v>5</v>
      </c>
      <c r="O14" s="28">
        <f>G14*N14</f>
        <v>390</v>
      </c>
      <c r="X14" s="18"/>
    </row>
    <row r="15" spans="1:24" s="2" customFormat="1" ht="12">
      <c r="A15" s="26">
        <v>8</v>
      </c>
      <c r="B15" s="27" t="s">
        <v>134</v>
      </c>
      <c r="C15" s="32" t="s">
        <v>43</v>
      </c>
      <c r="D15" s="39" t="s">
        <v>44</v>
      </c>
      <c r="E15" s="33" t="s">
        <v>45</v>
      </c>
      <c r="F15" s="32" t="s">
        <v>15</v>
      </c>
      <c r="G15" s="34">
        <v>90</v>
      </c>
      <c r="H15" s="28"/>
      <c r="I15" s="28"/>
      <c r="J15" s="28"/>
      <c r="K15" s="28"/>
      <c r="L15" s="28"/>
      <c r="M15" s="28"/>
      <c r="N15" s="29">
        <v>80</v>
      </c>
      <c r="O15" s="28">
        <f t="shared" si="0"/>
        <v>7200</v>
      </c>
      <c r="X15" s="18"/>
    </row>
    <row r="16" spans="1:24" s="2" customFormat="1" ht="12">
      <c r="A16" s="26">
        <v>9</v>
      </c>
      <c r="B16" s="27" t="s">
        <v>135</v>
      </c>
      <c r="C16" s="32" t="s">
        <v>49</v>
      </c>
      <c r="D16" s="39" t="s">
        <v>50</v>
      </c>
      <c r="E16" s="33" t="s">
        <v>51</v>
      </c>
      <c r="F16" s="32" t="s">
        <v>17</v>
      </c>
      <c r="G16" s="34">
        <v>15.7</v>
      </c>
      <c r="H16" s="28"/>
      <c r="I16" s="28"/>
      <c r="J16" s="28"/>
      <c r="K16" s="28"/>
      <c r="L16" s="28"/>
      <c r="M16" s="28"/>
      <c r="N16" s="29">
        <v>130</v>
      </c>
      <c r="O16" s="28">
        <f t="shared" si="0"/>
        <v>2041</v>
      </c>
      <c r="P16" s="22"/>
      <c r="X16" s="18"/>
    </row>
    <row r="17" spans="1:24" s="2" customFormat="1" ht="12">
      <c r="A17" s="26">
        <v>10</v>
      </c>
      <c r="B17" s="27" t="s">
        <v>136</v>
      </c>
      <c r="C17" s="32" t="s">
        <v>52</v>
      </c>
      <c r="D17" s="39" t="s">
        <v>53</v>
      </c>
      <c r="E17" s="33" t="s">
        <v>54</v>
      </c>
      <c r="F17" s="32" t="s">
        <v>17</v>
      </c>
      <c r="G17" s="34">
        <v>22.5</v>
      </c>
      <c r="H17" s="28"/>
      <c r="I17" s="28"/>
      <c r="J17" s="28"/>
      <c r="K17" s="28"/>
      <c r="L17" s="28"/>
      <c r="M17" s="28"/>
      <c r="N17" s="29">
        <v>23</v>
      </c>
      <c r="O17" s="28">
        <f aca="true" t="shared" si="1" ref="O17:O33">G17*N17</f>
        <v>517.5</v>
      </c>
      <c r="P17" s="22"/>
      <c r="X17" s="18"/>
    </row>
    <row r="18" spans="1:24" s="2" customFormat="1" ht="26.25" customHeight="1">
      <c r="A18" s="26">
        <v>11</v>
      </c>
      <c r="B18" s="27" t="s">
        <v>137</v>
      </c>
      <c r="C18" s="32" t="s">
        <v>55</v>
      </c>
      <c r="D18" s="40" t="s">
        <v>110</v>
      </c>
      <c r="E18" s="35" t="s">
        <v>56</v>
      </c>
      <c r="F18" s="35" t="s">
        <v>57</v>
      </c>
      <c r="G18" s="34">
        <v>1.07</v>
      </c>
      <c r="H18" s="28"/>
      <c r="I18" s="28"/>
      <c r="J18" s="28"/>
      <c r="K18" s="28"/>
      <c r="L18" s="28"/>
      <c r="M18" s="28"/>
      <c r="N18" s="29">
        <v>2000</v>
      </c>
      <c r="O18" s="28">
        <f t="shared" si="1"/>
        <v>2140</v>
      </c>
      <c r="P18" s="22"/>
      <c r="T18" s="24"/>
      <c r="X18" s="18"/>
    </row>
    <row r="19" spans="1:24" s="2" customFormat="1" ht="12">
      <c r="A19" s="26">
        <v>12</v>
      </c>
      <c r="B19" s="27" t="s">
        <v>138</v>
      </c>
      <c r="C19" s="32" t="s">
        <v>58</v>
      </c>
      <c r="D19" s="39" t="s">
        <v>59</v>
      </c>
      <c r="E19" s="32" t="s">
        <v>60</v>
      </c>
      <c r="F19" s="32" t="s">
        <v>61</v>
      </c>
      <c r="G19" s="34">
        <v>8.4</v>
      </c>
      <c r="H19" s="28"/>
      <c r="I19" s="28"/>
      <c r="J19" s="28"/>
      <c r="K19" s="28"/>
      <c r="L19" s="28"/>
      <c r="M19" s="28"/>
      <c r="N19" s="29">
        <v>135</v>
      </c>
      <c r="O19" s="28">
        <f t="shared" si="1"/>
        <v>1134</v>
      </c>
      <c r="P19" s="22"/>
      <c r="X19" s="18"/>
    </row>
    <row r="20" spans="1:24" s="2" customFormat="1" ht="22.5">
      <c r="A20" s="26">
        <v>13</v>
      </c>
      <c r="B20" s="27" t="s">
        <v>142</v>
      </c>
      <c r="C20" s="32" t="s">
        <v>107</v>
      </c>
      <c r="D20" s="39" t="s">
        <v>108</v>
      </c>
      <c r="E20" s="32" t="s">
        <v>109</v>
      </c>
      <c r="F20" s="32" t="s">
        <v>61</v>
      </c>
      <c r="G20" s="34">
        <v>11.2</v>
      </c>
      <c r="H20" s="28"/>
      <c r="I20" s="28"/>
      <c r="J20" s="28"/>
      <c r="K20" s="28"/>
      <c r="L20" s="28"/>
      <c r="M20" s="28"/>
      <c r="N20" s="29">
        <v>50</v>
      </c>
      <c r="O20" s="28">
        <f t="shared" si="1"/>
        <v>560</v>
      </c>
      <c r="P20" s="22"/>
      <c r="X20" s="18"/>
    </row>
    <row r="21" spans="1:24" s="2" customFormat="1" ht="12">
      <c r="A21" s="26">
        <v>14</v>
      </c>
      <c r="B21" s="27" t="s">
        <v>143</v>
      </c>
      <c r="C21" s="32" t="s">
        <v>93</v>
      </c>
      <c r="D21" s="39" t="s">
        <v>95</v>
      </c>
      <c r="E21" s="33" t="s">
        <v>94</v>
      </c>
      <c r="F21" s="32" t="s">
        <v>61</v>
      </c>
      <c r="G21" s="34">
        <v>8</v>
      </c>
      <c r="H21" s="28"/>
      <c r="I21" s="28"/>
      <c r="J21" s="28"/>
      <c r="K21" s="28"/>
      <c r="L21" s="28"/>
      <c r="M21" s="28"/>
      <c r="N21" s="29">
        <v>135</v>
      </c>
      <c r="O21" s="28">
        <f t="shared" si="1"/>
        <v>1080</v>
      </c>
      <c r="P21" s="22"/>
      <c r="X21" s="18"/>
    </row>
    <row r="22" spans="1:24" s="2" customFormat="1" ht="22.5">
      <c r="A22" s="26">
        <v>15</v>
      </c>
      <c r="B22" s="27" t="s">
        <v>139</v>
      </c>
      <c r="C22" s="32" t="s">
        <v>125</v>
      </c>
      <c r="D22" s="39" t="s">
        <v>116</v>
      </c>
      <c r="E22" s="33" t="s">
        <v>94</v>
      </c>
      <c r="F22" s="32" t="s">
        <v>61</v>
      </c>
      <c r="G22" s="49">
        <v>10</v>
      </c>
      <c r="H22" s="30"/>
      <c r="I22" s="30"/>
      <c r="J22" s="30"/>
      <c r="K22" s="30"/>
      <c r="L22" s="30"/>
      <c r="M22" s="30"/>
      <c r="N22" s="31">
        <v>40</v>
      </c>
      <c r="O22" s="28">
        <f>G22*N22</f>
        <v>400</v>
      </c>
      <c r="P22" s="22"/>
      <c r="X22" s="18"/>
    </row>
    <row r="23" spans="1:24" s="2" customFormat="1" ht="12">
      <c r="A23" s="26">
        <v>16</v>
      </c>
      <c r="B23" s="27" t="s">
        <v>140</v>
      </c>
      <c r="C23" s="32" t="s">
        <v>91</v>
      </c>
      <c r="D23" s="39" t="s">
        <v>89</v>
      </c>
      <c r="E23" s="32" t="s">
        <v>90</v>
      </c>
      <c r="F23" s="32" t="s">
        <v>17</v>
      </c>
      <c r="G23" s="34">
        <v>8</v>
      </c>
      <c r="H23" s="28"/>
      <c r="I23" s="28"/>
      <c r="J23" s="28"/>
      <c r="K23" s="28"/>
      <c r="L23" s="28"/>
      <c r="M23" s="28"/>
      <c r="N23" s="29">
        <v>90</v>
      </c>
      <c r="O23" s="28">
        <f>G23*N23</f>
        <v>720</v>
      </c>
      <c r="P23" s="22"/>
      <c r="X23" s="18"/>
    </row>
    <row r="24" spans="1:24" s="2" customFormat="1" ht="33.75">
      <c r="A24" s="26">
        <v>17</v>
      </c>
      <c r="B24" s="27" t="s">
        <v>141</v>
      </c>
      <c r="C24" s="32" t="s">
        <v>62</v>
      </c>
      <c r="D24" s="39" t="s">
        <v>63</v>
      </c>
      <c r="E24" s="33" t="s">
        <v>64</v>
      </c>
      <c r="F24" s="32" t="s">
        <v>17</v>
      </c>
      <c r="G24" s="34">
        <v>94</v>
      </c>
      <c r="H24" s="28"/>
      <c r="I24" s="28"/>
      <c r="J24" s="28"/>
      <c r="K24" s="28"/>
      <c r="L24" s="28"/>
      <c r="M24" s="28"/>
      <c r="N24" s="29">
        <v>16</v>
      </c>
      <c r="O24" s="28">
        <f t="shared" si="1"/>
        <v>1504</v>
      </c>
      <c r="P24" s="22"/>
      <c r="X24" s="18"/>
    </row>
    <row r="25" spans="1:24" s="2" customFormat="1" ht="33.75">
      <c r="A25" s="26">
        <v>18</v>
      </c>
      <c r="B25" s="27" t="s">
        <v>144</v>
      </c>
      <c r="C25" s="32" t="s">
        <v>65</v>
      </c>
      <c r="D25" s="39" t="s">
        <v>66</v>
      </c>
      <c r="E25" s="33" t="s">
        <v>67</v>
      </c>
      <c r="F25" s="32" t="s">
        <v>17</v>
      </c>
      <c r="G25" s="34">
        <v>103</v>
      </c>
      <c r="H25" s="28"/>
      <c r="I25" s="28"/>
      <c r="J25" s="28"/>
      <c r="K25" s="28"/>
      <c r="L25" s="28"/>
      <c r="M25" s="28"/>
      <c r="N25" s="29">
        <v>45</v>
      </c>
      <c r="O25" s="28">
        <f t="shared" si="1"/>
        <v>4635</v>
      </c>
      <c r="P25" s="22"/>
      <c r="X25" s="18"/>
    </row>
    <row r="26" spans="1:24" s="2" customFormat="1" ht="33.75">
      <c r="A26" s="26">
        <v>19</v>
      </c>
      <c r="B26" s="27" t="s">
        <v>145</v>
      </c>
      <c r="C26" s="32" t="s">
        <v>92</v>
      </c>
      <c r="D26" s="39" t="s">
        <v>87</v>
      </c>
      <c r="E26" s="33" t="s">
        <v>88</v>
      </c>
      <c r="F26" s="32" t="s">
        <v>17</v>
      </c>
      <c r="G26" s="34">
        <v>138</v>
      </c>
      <c r="H26" s="28"/>
      <c r="I26" s="28"/>
      <c r="J26" s="28"/>
      <c r="K26" s="28"/>
      <c r="L26" s="28"/>
      <c r="M26" s="28"/>
      <c r="N26" s="29">
        <v>45</v>
      </c>
      <c r="O26" s="28">
        <f t="shared" si="1"/>
        <v>6210</v>
      </c>
      <c r="P26" s="22"/>
      <c r="X26" s="18"/>
    </row>
    <row r="27" spans="1:24" s="2" customFormat="1" ht="12">
      <c r="A27" s="26">
        <v>20</v>
      </c>
      <c r="B27" s="27"/>
      <c r="C27" s="32" t="s">
        <v>98</v>
      </c>
      <c r="D27" s="39" t="s">
        <v>99</v>
      </c>
      <c r="E27" s="32"/>
      <c r="F27" s="32" t="s">
        <v>1</v>
      </c>
      <c r="G27" s="34" t="s">
        <v>1</v>
      </c>
      <c r="H27" s="28"/>
      <c r="I27" s="28"/>
      <c r="J27" s="28"/>
      <c r="K27" s="28"/>
      <c r="L27" s="28"/>
      <c r="M27" s="28"/>
      <c r="N27" s="29"/>
      <c r="O27" s="28"/>
      <c r="P27" s="22"/>
      <c r="X27" s="18"/>
    </row>
    <row r="28" spans="1:24" s="2" customFormat="1" ht="22.5">
      <c r="A28" s="26">
        <v>21</v>
      </c>
      <c r="B28" s="27" t="s">
        <v>146</v>
      </c>
      <c r="C28" s="32" t="s">
        <v>100</v>
      </c>
      <c r="D28" s="39" t="s">
        <v>101</v>
      </c>
      <c r="E28" s="32" t="s">
        <v>102</v>
      </c>
      <c r="F28" s="32" t="s">
        <v>61</v>
      </c>
      <c r="G28" s="34">
        <v>14.6</v>
      </c>
      <c r="H28" s="28"/>
      <c r="I28" s="28"/>
      <c r="J28" s="28"/>
      <c r="K28" s="28"/>
      <c r="L28" s="28"/>
      <c r="M28" s="28"/>
      <c r="N28" s="29">
        <v>190</v>
      </c>
      <c r="O28" s="28">
        <f t="shared" si="1"/>
        <v>2774</v>
      </c>
      <c r="P28" s="22"/>
      <c r="X28" s="18"/>
    </row>
    <row r="29" spans="1:24" s="2" customFormat="1" ht="12">
      <c r="A29" s="26">
        <v>22</v>
      </c>
      <c r="B29" s="27" t="s">
        <v>147</v>
      </c>
      <c r="C29" s="32" t="s">
        <v>68</v>
      </c>
      <c r="D29" s="39" t="s">
        <v>69</v>
      </c>
      <c r="E29" s="33" t="s">
        <v>70</v>
      </c>
      <c r="F29" s="32" t="s">
        <v>17</v>
      </c>
      <c r="G29" s="34">
        <v>78.5</v>
      </c>
      <c r="H29" s="28"/>
      <c r="I29" s="28"/>
      <c r="J29" s="28"/>
      <c r="K29" s="28"/>
      <c r="L29" s="28"/>
      <c r="M29" s="28"/>
      <c r="N29" s="29">
        <v>16</v>
      </c>
      <c r="O29" s="28">
        <f t="shared" si="1"/>
        <v>1256</v>
      </c>
      <c r="P29" s="22"/>
      <c r="X29" s="18"/>
    </row>
    <row r="30" spans="1:24" s="2" customFormat="1" ht="22.5">
      <c r="A30" s="26">
        <v>23</v>
      </c>
      <c r="B30" s="27" t="s">
        <v>153</v>
      </c>
      <c r="C30" s="32" t="s">
        <v>71</v>
      </c>
      <c r="D30" s="39" t="s">
        <v>72</v>
      </c>
      <c r="E30" s="33" t="s">
        <v>73</v>
      </c>
      <c r="F30" s="32" t="s">
        <v>17</v>
      </c>
      <c r="G30" s="34">
        <v>90</v>
      </c>
      <c r="H30" s="28"/>
      <c r="I30" s="28"/>
      <c r="J30" s="28"/>
      <c r="K30" s="28"/>
      <c r="L30" s="28"/>
      <c r="M30" s="28"/>
      <c r="N30" s="29">
        <v>88</v>
      </c>
      <c r="O30" s="28">
        <f t="shared" si="1"/>
        <v>7920</v>
      </c>
      <c r="P30" s="22"/>
      <c r="X30" s="18"/>
    </row>
    <row r="31" spans="1:24" s="2" customFormat="1" ht="22.5">
      <c r="A31" s="26">
        <v>24</v>
      </c>
      <c r="B31" s="27" t="s">
        <v>148</v>
      </c>
      <c r="C31" s="26" t="s">
        <v>96</v>
      </c>
      <c r="D31" s="41" t="s">
        <v>111</v>
      </c>
      <c r="E31" s="26" t="s">
        <v>97</v>
      </c>
      <c r="F31" s="36" t="s">
        <v>112</v>
      </c>
      <c r="G31" s="37">
        <v>35.5</v>
      </c>
      <c r="H31" s="28"/>
      <c r="I31" s="28"/>
      <c r="J31" s="28"/>
      <c r="K31" s="28"/>
      <c r="L31" s="28"/>
      <c r="M31" s="28"/>
      <c r="N31" s="29">
        <v>21</v>
      </c>
      <c r="O31" s="28">
        <f>G31*N31</f>
        <v>745.5</v>
      </c>
      <c r="P31" s="22"/>
      <c r="X31" s="18"/>
    </row>
    <row r="32" spans="1:24" s="2" customFormat="1" ht="12">
      <c r="A32" s="26">
        <v>25</v>
      </c>
      <c r="B32" s="27" t="s">
        <v>149</v>
      </c>
      <c r="C32" s="36" t="s">
        <v>103</v>
      </c>
      <c r="D32" s="41" t="s">
        <v>104</v>
      </c>
      <c r="E32" s="36" t="s">
        <v>105</v>
      </c>
      <c r="F32" s="36" t="s">
        <v>106</v>
      </c>
      <c r="G32" s="37">
        <v>1</v>
      </c>
      <c r="H32" s="28"/>
      <c r="I32" s="28"/>
      <c r="J32" s="28"/>
      <c r="K32" s="28"/>
      <c r="L32" s="28"/>
      <c r="M32" s="28"/>
      <c r="N32" s="29">
        <v>50</v>
      </c>
      <c r="O32" s="28">
        <f>G32*N32</f>
        <v>50</v>
      </c>
      <c r="P32" s="22"/>
      <c r="X32" s="18"/>
    </row>
    <row r="33" spans="1:24" s="2" customFormat="1" ht="25.5" customHeight="1">
      <c r="A33" s="26">
        <v>26</v>
      </c>
      <c r="B33" s="27" t="s">
        <v>150</v>
      </c>
      <c r="C33" s="152" t="s">
        <v>155</v>
      </c>
      <c r="D33" s="40" t="s">
        <v>154</v>
      </c>
      <c r="E33" s="38" t="s">
        <v>156</v>
      </c>
      <c r="F33" s="32" t="s">
        <v>17</v>
      </c>
      <c r="G33" s="34">
        <v>120</v>
      </c>
      <c r="H33" s="28"/>
      <c r="I33" s="28"/>
      <c r="J33" s="28"/>
      <c r="K33" s="28"/>
      <c r="L33" s="28"/>
      <c r="M33" s="28"/>
      <c r="N33" s="29">
        <v>121</v>
      </c>
      <c r="O33" s="28">
        <f t="shared" si="1"/>
        <v>14520</v>
      </c>
      <c r="P33" s="22"/>
      <c r="X33" s="18"/>
    </row>
    <row r="34" spans="1:24" s="2" customFormat="1" ht="25.5">
      <c r="A34" s="26">
        <v>27</v>
      </c>
      <c r="B34" s="27" t="s">
        <v>151</v>
      </c>
      <c r="C34" s="159" t="s">
        <v>157</v>
      </c>
      <c r="D34" s="153" t="s">
        <v>158</v>
      </c>
      <c r="E34" s="154" t="s">
        <v>159</v>
      </c>
      <c r="F34" s="155" t="s">
        <v>106</v>
      </c>
      <c r="G34" s="156">
        <v>3.8</v>
      </c>
      <c r="H34" s="28"/>
      <c r="I34" s="28"/>
      <c r="J34" s="28"/>
      <c r="K34" s="28"/>
      <c r="L34" s="28"/>
      <c r="M34" s="28"/>
      <c r="N34" s="29">
        <v>125</v>
      </c>
      <c r="O34" s="28">
        <f>G34*N34</f>
        <v>475</v>
      </c>
      <c r="P34" s="22"/>
      <c r="X34" s="18"/>
    </row>
    <row r="35" spans="1:24" s="2" customFormat="1" ht="26.25" customHeight="1">
      <c r="A35" s="26">
        <v>28</v>
      </c>
      <c r="B35" s="27" t="s">
        <v>152</v>
      </c>
      <c r="C35" s="160" t="s">
        <v>160</v>
      </c>
      <c r="D35" s="157" t="s">
        <v>163</v>
      </c>
      <c r="E35" s="158" t="s">
        <v>161</v>
      </c>
      <c r="F35" s="155" t="s">
        <v>162</v>
      </c>
      <c r="G35" s="156">
        <v>4</v>
      </c>
      <c r="H35" s="28"/>
      <c r="I35" s="28"/>
      <c r="J35" s="28"/>
      <c r="K35" s="28"/>
      <c r="L35" s="28"/>
      <c r="M35" s="28"/>
      <c r="N35" s="29">
        <v>75</v>
      </c>
      <c r="O35" s="28">
        <f>G35*N35</f>
        <v>300</v>
      </c>
      <c r="P35" s="22"/>
      <c r="X35" s="18"/>
    </row>
    <row r="36" spans="1:24" s="2" customFormat="1" ht="26.25" customHeight="1">
      <c r="A36" s="131"/>
      <c r="B36" s="151"/>
      <c r="C36" s="47"/>
      <c r="D36" s="132" t="s">
        <v>16</v>
      </c>
      <c r="E36" s="133"/>
      <c r="F36" s="47"/>
      <c r="G36" s="48"/>
      <c r="H36" s="134"/>
      <c r="I36" s="134"/>
      <c r="J36" s="134"/>
      <c r="K36" s="134"/>
      <c r="L36" s="134"/>
      <c r="M36" s="134"/>
      <c r="N36" s="135"/>
      <c r="O36" s="136">
        <f>SUM(O10:O35)</f>
        <v>57757</v>
      </c>
      <c r="P36" s="22"/>
      <c r="X36" s="18"/>
    </row>
    <row r="37" spans="1:24" s="2" customFormat="1" ht="26.25" customHeight="1">
      <c r="A37" s="164" t="s">
        <v>76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6"/>
      <c r="P37" s="22"/>
      <c r="X37" s="18"/>
    </row>
    <row r="38" spans="1:24" s="2" customFormat="1" ht="22.5">
      <c r="A38" s="27">
        <v>1</v>
      </c>
      <c r="B38" s="27" t="s">
        <v>164</v>
      </c>
      <c r="C38" s="146" t="s">
        <v>114</v>
      </c>
      <c r="D38" s="138" t="s">
        <v>113</v>
      </c>
      <c r="E38" s="147" t="s">
        <v>121</v>
      </c>
      <c r="F38" s="139" t="s">
        <v>115</v>
      </c>
      <c r="G38" s="139">
        <v>15000</v>
      </c>
      <c r="H38" s="139"/>
      <c r="I38" s="139"/>
      <c r="J38" s="139"/>
      <c r="K38" s="139"/>
      <c r="L38" s="139"/>
      <c r="M38" s="139"/>
      <c r="N38" s="139">
        <v>1</v>
      </c>
      <c r="O38" s="140">
        <v>15000</v>
      </c>
      <c r="P38" s="22"/>
      <c r="X38" s="18"/>
    </row>
    <row r="39" spans="1:24" s="2" customFormat="1" ht="26.25" customHeight="1">
      <c r="A39" s="21">
        <v>2</v>
      </c>
      <c r="B39" s="21" t="s">
        <v>165</v>
      </c>
      <c r="C39" s="73" t="s">
        <v>123</v>
      </c>
      <c r="D39" s="142" t="s">
        <v>166</v>
      </c>
      <c r="E39" s="143" t="s">
        <v>124</v>
      </c>
      <c r="F39" s="141" t="s">
        <v>115</v>
      </c>
      <c r="G39" s="141">
        <v>20000</v>
      </c>
      <c r="H39" s="141"/>
      <c r="I39" s="141"/>
      <c r="J39" s="141"/>
      <c r="K39" s="141"/>
      <c r="L39" s="141"/>
      <c r="M39" s="141"/>
      <c r="N39" s="141">
        <v>1</v>
      </c>
      <c r="O39" s="144">
        <v>20000</v>
      </c>
      <c r="P39" s="22"/>
      <c r="X39" s="18"/>
    </row>
    <row r="40" spans="1:24" s="2" customFormat="1" ht="26.25" customHeight="1">
      <c r="A40" s="21"/>
      <c r="B40" s="21"/>
      <c r="C40" s="141"/>
      <c r="D40" s="137" t="s">
        <v>117</v>
      </c>
      <c r="E40" s="143"/>
      <c r="F40" s="141"/>
      <c r="G40" s="141"/>
      <c r="H40" s="141"/>
      <c r="I40" s="141"/>
      <c r="J40" s="141"/>
      <c r="K40" s="141"/>
      <c r="L40" s="141"/>
      <c r="M40" s="141"/>
      <c r="N40" s="141"/>
      <c r="O40" s="145">
        <f>SUM(O38:O39)</f>
        <v>35000</v>
      </c>
      <c r="P40" s="22"/>
      <c r="X40" s="18"/>
    </row>
    <row r="41" spans="1:15" s="2" customFormat="1" ht="21" customHeight="1">
      <c r="A41" s="51"/>
      <c r="B41" s="51"/>
      <c r="C41" s="52"/>
      <c r="D41" s="53"/>
      <c r="E41" s="54"/>
      <c r="F41" s="186" t="s">
        <v>122</v>
      </c>
      <c r="G41" s="186"/>
      <c r="H41" s="186"/>
      <c r="I41" s="186"/>
      <c r="J41" s="186"/>
      <c r="K41" s="186"/>
      <c r="L41" s="186"/>
      <c r="M41" s="186"/>
      <c r="N41" s="186"/>
      <c r="O41" s="98">
        <f>O40+O36</f>
        <v>92757</v>
      </c>
    </row>
    <row r="42" spans="1:15" s="2" customFormat="1" ht="16.5" customHeight="1">
      <c r="A42" s="162" t="s">
        <v>18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99">
        <f>O41*0.18</f>
        <v>16696.26</v>
      </c>
    </row>
    <row r="43" spans="1:15" ht="14.25" customHeight="1">
      <c r="A43" s="182" t="s">
        <v>19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99">
        <f>O42+O41</f>
        <v>109453.26</v>
      </c>
    </row>
    <row r="44" spans="1:15" ht="16.5" customHeight="1">
      <c r="A44" s="162" t="s">
        <v>20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99">
        <f>O43*0.15</f>
        <v>16417.99</v>
      </c>
    </row>
    <row r="45" spans="1:15" ht="15" customHeight="1">
      <c r="A45" s="162" t="s">
        <v>19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99">
        <f>O44+O43</f>
        <v>125871.25</v>
      </c>
    </row>
    <row r="46" spans="1:17" ht="17.25" customHeight="1">
      <c r="A46" s="162" t="s">
        <v>21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99">
        <v>741.65</v>
      </c>
      <c r="Q46" s="8"/>
    </row>
    <row r="47" spans="1:20" ht="15" customHeight="1">
      <c r="A47" s="162" t="s">
        <v>19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99">
        <f>O46+O45</f>
        <v>126612.9</v>
      </c>
      <c r="Q47" s="8"/>
      <c r="R47" s="8"/>
      <c r="T47" s="4"/>
    </row>
    <row r="48" spans="1:20" ht="15.75" customHeight="1">
      <c r="A48" s="162" t="s">
        <v>74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99">
        <f>O47*0.24</f>
        <v>30387.1</v>
      </c>
      <c r="R48" s="8"/>
      <c r="T48" s="4"/>
    </row>
    <row r="49" spans="1:18" ht="15.75" customHeight="1">
      <c r="A49" s="162" t="s">
        <v>22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99">
        <f>O47+O48</f>
        <v>157000</v>
      </c>
      <c r="Q49" s="8"/>
      <c r="R49" s="8"/>
    </row>
    <row r="50" spans="1:15" ht="12">
      <c r="A50" s="55"/>
      <c r="B50" s="55"/>
      <c r="C50" s="56"/>
      <c r="D50" s="57"/>
      <c r="E50" s="58"/>
      <c r="F50" s="56"/>
      <c r="G50" s="59"/>
      <c r="H50" s="60"/>
      <c r="I50" s="60"/>
      <c r="J50" s="60"/>
      <c r="K50" s="60"/>
      <c r="L50" s="60"/>
      <c r="M50" s="60"/>
      <c r="N50" s="61"/>
      <c r="O50" s="62"/>
    </row>
    <row r="51" spans="1:18" ht="12.75" customHeight="1">
      <c r="A51" s="19"/>
      <c r="B51" s="19"/>
      <c r="C51" s="63"/>
      <c r="D51" s="64" t="s">
        <v>119</v>
      </c>
      <c r="E51" s="65"/>
      <c r="F51" s="178" t="s">
        <v>25</v>
      </c>
      <c r="G51" s="179"/>
      <c r="H51" s="179"/>
      <c r="I51" s="179"/>
      <c r="J51" s="179"/>
      <c r="K51" s="179"/>
      <c r="L51" s="179"/>
      <c r="M51" s="179"/>
      <c r="N51" s="180"/>
      <c r="O51" s="66"/>
      <c r="R51" s="8"/>
    </row>
    <row r="52" spans="1:15" ht="12">
      <c r="A52" s="19"/>
      <c r="B52" s="19"/>
      <c r="C52" s="56"/>
      <c r="D52" s="64" t="s">
        <v>23</v>
      </c>
      <c r="E52" s="67"/>
      <c r="F52" s="178" t="str">
        <f>D51</f>
        <v>Γρεβενά     14/03/2017</v>
      </c>
      <c r="G52" s="179"/>
      <c r="H52" s="179"/>
      <c r="I52" s="179"/>
      <c r="J52" s="179"/>
      <c r="K52" s="179"/>
      <c r="L52" s="179"/>
      <c r="M52" s="179"/>
      <c r="N52" s="180"/>
      <c r="O52" s="68"/>
    </row>
    <row r="53" spans="1:15" ht="12">
      <c r="A53" s="19"/>
      <c r="B53" s="19"/>
      <c r="C53" s="69"/>
      <c r="D53" s="64"/>
      <c r="E53" s="67"/>
      <c r="F53" s="70"/>
      <c r="G53" s="73" t="s">
        <v>120</v>
      </c>
      <c r="H53" s="70"/>
      <c r="I53" s="70"/>
      <c r="J53" s="70"/>
      <c r="K53" s="70"/>
      <c r="L53" s="70"/>
      <c r="M53" s="70"/>
      <c r="N53" s="74"/>
      <c r="O53" s="68"/>
    </row>
    <row r="54" spans="1:15" ht="12">
      <c r="A54" s="19"/>
      <c r="B54" s="19"/>
      <c r="C54" s="69"/>
      <c r="D54" s="75"/>
      <c r="E54" s="76"/>
      <c r="F54" s="64"/>
      <c r="G54" s="77"/>
      <c r="H54" s="78"/>
      <c r="I54" s="78"/>
      <c r="J54" s="78"/>
      <c r="K54" s="78"/>
      <c r="L54" s="78"/>
      <c r="M54" s="78"/>
      <c r="N54" s="79"/>
      <c r="O54" s="80"/>
    </row>
    <row r="55" spans="1:15" ht="12">
      <c r="A55" s="19"/>
      <c r="B55" s="19"/>
      <c r="C55" s="69"/>
      <c r="D55" s="53"/>
      <c r="E55" s="76"/>
      <c r="F55" s="64"/>
      <c r="G55" s="77"/>
      <c r="H55" s="78"/>
      <c r="I55" s="78"/>
      <c r="J55" s="78"/>
      <c r="K55" s="78"/>
      <c r="L55" s="78"/>
      <c r="M55" s="78"/>
      <c r="N55" s="79"/>
      <c r="O55" s="80"/>
    </row>
    <row r="56" spans="1:17" ht="12">
      <c r="A56" s="19"/>
      <c r="B56" s="19"/>
      <c r="C56" s="69"/>
      <c r="D56" s="73" t="s">
        <v>28</v>
      </c>
      <c r="E56" s="167" t="s">
        <v>31</v>
      </c>
      <c r="F56" s="168"/>
      <c r="G56" s="168"/>
      <c r="H56" s="168"/>
      <c r="I56" s="168"/>
      <c r="J56" s="168"/>
      <c r="K56" s="168"/>
      <c r="L56" s="168"/>
      <c r="M56" s="168"/>
      <c r="N56" s="168"/>
      <c r="O56" s="169"/>
      <c r="Q56" s="8"/>
    </row>
    <row r="57" spans="1:15" ht="12">
      <c r="A57" s="19"/>
      <c r="B57" s="19"/>
      <c r="C57" s="56"/>
      <c r="D57" s="64" t="s">
        <v>24</v>
      </c>
      <c r="E57" s="167" t="s">
        <v>32</v>
      </c>
      <c r="F57" s="168"/>
      <c r="G57" s="168"/>
      <c r="H57" s="168"/>
      <c r="I57" s="168"/>
      <c r="J57" s="168"/>
      <c r="K57" s="168"/>
      <c r="L57" s="168"/>
      <c r="M57" s="168"/>
      <c r="N57" s="168"/>
      <c r="O57" s="169"/>
    </row>
    <row r="58" spans="3:15" ht="12">
      <c r="C58" s="81"/>
      <c r="D58" s="100"/>
      <c r="E58" s="101"/>
      <c r="F58" s="72"/>
      <c r="G58" s="102"/>
      <c r="H58" s="103"/>
      <c r="I58" s="103"/>
      <c r="J58" s="103"/>
      <c r="K58" s="103"/>
      <c r="L58" s="103"/>
      <c r="M58" s="103"/>
      <c r="N58" s="104"/>
      <c r="O58" s="105"/>
    </row>
    <row r="59" spans="3:15" ht="12.75">
      <c r="C59" s="81"/>
      <c r="D59" s="106"/>
      <c r="E59" s="101"/>
      <c r="F59" s="72"/>
      <c r="G59" s="102"/>
      <c r="H59" s="107"/>
      <c r="I59" s="107"/>
      <c r="J59" s="107"/>
      <c r="K59" s="107"/>
      <c r="L59" s="107"/>
      <c r="M59" s="107"/>
      <c r="N59" s="104"/>
      <c r="O59" s="108"/>
    </row>
    <row r="60" spans="3:17" ht="12.75">
      <c r="C60" s="81"/>
      <c r="D60" s="106"/>
      <c r="E60" s="101"/>
      <c r="F60" s="72"/>
      <c r="G60" s="82"/>
      <c r="H60" s="109"/>
      <c r="I60" s="109"/>
      <c r="J60" s="109"/>
      <c r="K60" s="109"/>
      <c r="L60" s="109"/>
      <c r="M60" s="109"/>
      <c r="N60" s="87"/>
      <c r="O60" s="108"/>
      <c r="Q60" s="8"/>
    </row>
    <row r="61" spans="3:16" ht="12">
      <c r="C61" s="110"/>
      <c r="D61" s="50"/>
      <c r="E61" s="111"/>
      <c r="F61" s="72"/>
      <c r="G61" s="82"/>
      <c r="H61" s="112"/>
      <c r="I61" s="113"/>
      <c r="J61" s="114"/>
      <c r="K61" s="115"/>
      <c r="L61" s="115"/>
      <c r="M61" s="115"/>
      <c r="N61" s="87"/>
      <c r="O61" s="116"/>
      <c r="P61" s="8"/>
    </row>
    <row r="62" spans="3:15" ht="12">
      <c r="C62" s="110"/>
      <c r="D62" s="50"/>
      <c r="E62" s="111"/>
      <c r="F62" s="177"/>
      <c r="G62" s="177"/>
      <c r="H62" s="177"/>
      <c r="I62" s="177"/>
      <c r="J62" s="177"/>
      <c r="K62" s="177"/>
      <c r="L62" s="177"/>
      <c r="M62" s="177"/>
      <c r="N62" s="177"/>
      <c r="O62" s="177"/>
    </row>
    <row r="63" spans="3:16" ht="12">
      <c r="C63" s="110"/>
      <c r="D63" s="117"/>
      <c r="E63" s="118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8"/>
    </row>
    <row r="64" spans="3:15" ht="12">
      <c r="C64" s="110"/>
      <c r="D64" s="117"/>
      <c r="E64" s="101"/>
      <c r="F64" s="72"/>
      <c r="H64" s="119"/>
      <c r="I64" s="120"/>
      <c r="J64" s="121"/>
      <c r="K64" s="122"/>
      <c r="L64" s="122"/>
      <c r="M64" s="122"/>
      <c r="N64" s="94"/>
      <c r="O64" s="116"/>
    </row>
    <row r="65" spans="3:15" ht="12">
      <c r="C65" s="81"/>
      <c r="D65" s="117"/>
      <c r="E65" s="118"/>
      <c r="F65" s="176"/>
      <c r="G65" s="176"/>
      <c r="H65" s="176"/>
      <c r="I65" s="176"/>
      <c r="J65" s="176"/>
      <c r="K65" s="176"/>
      <c r="L65" s="176"/>
      <c r="M65" s="176"/>
      <c r="N65" s="176"/>
      <c r="O65" s="176"/>
    </row>
    <row r="66" spans="3:15" ht="12">
      <c r="C66" s="81"/>
      <c r="D66" s="50"/>
      <c r="E66" s="118"/>
      <c r="F66" s="71"/>
      <c r="H66" s="119"/>
      <c r="I66" s="120"/>
      <c r="J66" s="121"/>
      <c r="K66" s="122"/>
      <c r="L66" s="122"/>
      <c r="M66" s="122"/>
      <c r="N66" s="94"/>
      <c r="O66" s="123"/>
    </row>
    <row r="67" spans="3:15" ht="12">
      <c r="C67" s="81"/>
      <c r="D67" s="124"/>
      <c r="E67" s="125"/>
      <c r="F67" s="126"/>
      <c r="G67" s="82"/>
      <c r="H67" s="83"/>
      <c r="I67" s="84"/>
      <c r="J67" s="85"/>
      <c r="K67" s="86"/>
      <c r="L67" s="86"/>
      <c r="M67" s="86"/>
      <c r="N67" s="87"/>
      <c r="O67" s="88"/>
    </row>
    <row r="68" spans="3:15" ht="12">
      <c r="C68" s="81"/>
      <c r="D68" s="50"/>
      <c r="E68" s="125"/>
      <c r="F68" s="126"/>
      <c r="G68" s="82"/>
      <c r="H68" s="83"/>
      <c r="I68" s="84"/>
      <c r="J68" s="85"/>
      <c r="K68" s="86"/>
      <c r="L68" s="86"/>
      <c r="M68" s="86"/>
      <c r="N68" s="87"/>
      <c r="O68" s="88"/>
    </row>
    <row r="69" spans="3:15" ht="12">
      <c r="C69" s="81"/>
      <c r="D69" s="127"/>
      <c r="E69" s="125"/>
      <c r="F69" s="175"/>
      <c r="G69" s="175"/>
      <c r="H69" s="175"/>
      <c r="I69" s="175"/>
      <c r="J69" s="175"/>
      <c r="K69" s="175"/>
      <c r="L69" s="175"/>
      <c r="M69" s="175"/>
      <c r="N69" s="175"/>
      <c r="O69" s="175"/>
    </row>
    <row r="70" spans="3:15" ht="12.75">
      <c r="C70" s="81"/>
      <c r="D70" s="127"/>
      <c r="E70" s="125"/>
      <c r="F70" s="128"/>
      <c r="G70" s="82"/>
      <c r="H70" s="83"/>
      <c r="I70" s="84"/>
      <c r="J70" s="85"/>
      <c r="K70" s="86"/>
      <c r="L70" s="86"/>
      <c r="M70" s="86"/>
      <c r="N70" s="87"/>
      <c r="O70" s="88"/>
    </row>
    <row r="71" spans="3:15" ht="12">
      <c r="C71" s="81"/>
      <c r="D71" s="127"/>
      <c r="E71" s="125"/>
      <c r="F71" s="81"/>
      <c r="G71" s="82"/>
      <c r="H71" s="83"/>
      <c r="I71" s="84"/>
      <c r="J71" s="85"/>
      <c r="K71" s="86"/>
      <c r="L71" s="86"/>
      <c r="M71" s="86"/>
      <c r="N71" s="87"/>
      <c r="O71" s="88"/>
    </row>
    <row r="72" spans="3:15" ht="12">
      <c r="C72" s="81"/>
      <c r="D72" s="96"/>
      <c r="E72" s="97"/>
      <c r="F72" s="81"/>
      <c r="G72" s="82"/>
      <c r="H72" s="83"/>
      <c r="I72" s="84"/>
      <c r="J72" s="85"/>
      <c r="K72" s="86"/>
      <c r="L72" s="86"/>
      <c r="M72" s="86"/>
      <c r="N72" s="87"/>
      <c r="O72" s="88"/>
    </row>
    <row r="73" spans="3:15" ht="12">
      <c r="C73" s="81"/>
      <c r="D73" s="50"/>
      <c r="E73" s="125"/>
      <c r="F73" s="126"/>
      <c r="G73" s="82"/>
      <c r="H73" s="83"/>
      <c r="I73" s="84"/>
      <c r="J73" s="85"/>
      <c r="K73" s="86"/>
      <c r="L73" s="86"/>
      <c r="M73" s="86"/>
      <c r="N73" s="87"/>
      <c r="O73" s="88"/>
    </row>
    <row r="74" spans="3:15" ht="12">
      <c r="C74" s="81"/>
      <c r="D74" s="50"/>
      <c r="E74" s="125"/>
      <c r="F74" s="126"/>
      <c r="G74" s="82"/>
      <c r="H74" s="83"/>
      <c r="I74" s="84"/>
      <c r="J74" s="85"/>
      <c r="K74" s="86"/>
      <c r="L74" s="86"/>
      <c r="M74" s="86"/>
      <c r="N74" s="87"/>
      <c r="O74" s="88"/>
    </row>
    <row r="75" spans="3:15" ht="12">
      <c r="C75" s="81"/>
      <c r="D75" s="117"/>
      <c r="E75" s="125"/>
      <c r="F75" s="126"/>
      <c r="G75" s="82"/>
      <c r="H75" s="83"/>
      <c r="I75" s="84"/>
      <c r="J75" s="85"/>
      <c r="K75" s="86"/>
      <c r="L75" s="86"/>
      <c r="M75" s="86"/>
      <c r="N75" s="87"/>
      <c r="O75" s="88"/>
    </row>
    <row r="76" spans="3:15" ht="12">
      <c r="C76" s="81"/>
      <c r="D76" s="117"/>
      <c r="E76" s="125"/>
      <c r="F76" s="126"/>
      <c r="G76" s="82"/>
      <c r="H76" s="83"/>
      <c r="I76" s="84"/>
      <c r="J76" s="85"/>
      <c r="K76" s="86"/>
      <c r="L76" s="86"/>
      <c r="M76" s="86"/>
      <c r="N76" s="87"/>
      <c r="O76" s="88"/>
    </row>
    <row r="77" spans="3:15" ht="12">
      <c r="C77" s="81"/>
      <c r="D77" s="117"/>
      <c r="E77" s="125"/>
      <c r="F77" s="126"/>
      <c r="G77" s="82"/>
      <c r="H77" s="83"/>
      <c r="I77" s="84"/>
      <c r="J77" s="85"/>
      <c r="K77" s="86"/>
      <c r="L77" s="86"/>
      <c r="M77" s="86"/>
      <c r="N77" s="87"/>
      <c r="O77" s="88"/>
    </row>
    <row r="78" spans="3:15" ht="12.75">
      <c r="C78" s="81"/>
      <c r="D78" s="129" t="s">
        <v>26</v>
      </c>
      <c r="E78" s="125"/>
      <c r="F78" s="130"/>
      <c r="H78" s="90"/>
      <c r="I78" s="91"/>
      <c r="J78" s="92"/>
      <c r="K78" s="93"/>
      <c r="L78" s="93"/>
      <c r="M78" s="93"/>
      <c r="N78" s="94"/>
      <c r="O78" s="95"/>
    </row>
    <row r="79" spans="3:15" ht="12">
      <c r="C79" s="81"/>
      <c r="D79" s="96"/>
      <c r="E79" s="97"/>
      <c r="F79" s="81"/>
      <c r="H79" s="90"/>
      <c r="I79" s="91"/>
      <c r="J79" s="92"/>
      <c r="K79" s="93"/>
      <c r="L79" s="93"/>
      <c r="M79" s="93"/>
      <c r="N79" s="94"/>
      <c r="O79" s="95"/>
    </row>
    <row r="80" spans="3:15" ht="12">
      <c r="C80" s="81"/>
      <c r="D80" s="96"/>
      <c r="E80" s="97"/>
      <c r="F80" s="81"/>
      <c r="H80" s="90"/>
      <c r="I80" s="91"/>
      <c r="J80" s="92"/>
      <c r="K80" s="93"/>
      <c r="L80" s="93"/>
      <c r="M80" s="93"/>
      <c r="N80" s="94"/>
      <c r="O80" s="95"/>
    </row>
    <row r="81" spans="3:15" ht="12">
      <c r="C81" s="81"/>
      <c r="D81" s="96"/>
      <c r="E81" s="97"/>
      <c r="F81" s="81"/>
      <c r="H81" s="90"/>
      <c r="I81" s="91"/>
      <c r="J81" s="92"/>
      <c r="K81" s="93"/>
      <c r="L81" s="93"/>
      <c r="M81" s="93"/>
      <c r="N81" s="94"/>
      <c r="O81" s="95"/>
    </row>
    <row r="82" spans="3:15" ht="12">
      <c r="C82" s="81"/>
      <c r="D82" s="96"/>
      <c r="E82" s="97"/>
      <c r="F82" s="81"/>
      <c r="H82" s="90"/>
      <c r="I82" s="91"/>
      <c r="J82" s="92"/>
      <c r="K82" s="93"/>
      <c r="L82" s="93"/>
      <c r="M82" s="93"/>
      <c r="N82" s="94"/>
      <c r="O82" s="95"/>
    </row>
    <row r="83" spans="3:15" ht="12">
      <c r="C83" s="81"/>
      <c r="D83" s="96"/>
      <c r="E83" s="97"/>
      <c r="F83" s="81"/>
      <c r="H83" s="90"/>
      <c r="I83" s="91"/>
      <c r="J83" s="92"/>
      <c r="K83" s="93"/>
      <c r="L83" s="93"/>
      <c r="M83" s="93"/>
      <c r="N83" s="94"/>
      <c r="O83" s="95"/>
    </row>
    <row r="84" spans="3:15" ht="12">
      <c r="C84" s="81"/>
      <c r="D84" s="96"/>
      <c r="E84" s="97"/>
      <c r="F84" s="81"/>
      <c r="H84" s="90"/>
      <c r="I84" s="91"/>
      <c r="J84" s="92"/>
      <c r="K84" s="93"/>
      <c r="L84" s="93"/>
      <c r="M84" s="93"/>
      <c r="N84" s="94"/>
      <c r="O84" s="95"/>
    </row>
    <row r="85" spans="3:15" ht="12">
      <c r="C85" s="81"/>
      <c r="D85" s="96"/>
      <c r="E85" s="97"/>
      <c r="F85" s="81"/>
      <c r="H85" s="90"/>
      <c r="I85" s="91"/>
      <c r="J85" s="92"/>
      <c r="K85" s="93"/>
      <c r="L85" s="93"/>
      <c r="M85" s="93"/>
      <c r="N85" s="94"/>
      <c r="O85" s="95"/>
    </row>
  </sheetData>
  <sheetProtection selectLockedCells="1" selectUnlockedCells="1"/>
  <mergeCells count="31">
    <mergeCell ref="F51:N51"/>
    <mergeCell ref="G4:G5"/>
    <mergeCell ref="A42:N42"/>
    <mergeCell ref="A43:N43"/>
    <mergeCell ref="A6:O6"/>
    <mergeCell ref="F41:N41"/>
    <mergeCell ref="N4:N5"/>
    <mergeCell ref="A4:A5"/>
    <mergeCell ref="F69:O69"/>
    <mergeCell ref="F65:O65"/>
    <mergeCell ref="F63:O63"/>
    <mergeCell ref="F62:O62"/>
    <mergeCell ref="E57:O57"/>
    <mergeCell ref="F52:N52"/>
    <mergeCell ref="E56:O56"/>
    <mergeCell ref="A1:D2"/>
    <mergeCell ref="E1:O1"/>
    <mergeCell ref="D3:G3"/>
    <mergeCell ref="C4:C5"/>
    <mergeCell ref="D4:D5"/>
    <mergeCell ref="F4:F5"/>
    <mergeCell ref="A44:N44"/>
    <mergeCell ref="A45:N45"/>
    <mergeCell ref="E2:G2"/>
    <mergeCell ref="N2:O2"/>
    <mergeCell ref="A47:N47"/>
    <mergeCell ref="A49:N49"/>
    <mergeCell ref="A48:N48"/>
    <mergeCell ref="A46:N46"/>
    <mergeCell ref="N3:O3"/>
    <mergeCell ref="A37:O37"/>
  </mergeCells>
  <printOptions gridLines="1"/>
  <pageMargins left="0.39375" right="0.3541666666666667" top="0.15763888888888888" bottom="0.2361111111111111" header="0.5118055555555555" footer="0.2361111111111111"/>
  <pageSetup firstPageNumber="1" useFirstPageNumber="1" horizontalDpi="600" verticalDpi="600" orientation="portrait" paperSize="9" scale="93" r:id="rId3"/>
  <headerFooter alignWithMargins="0">
    <oddFooter>&amp;CΣελίδα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Sotiris Noussis</dc:creator>
  <cp:keywords/>
  <dc:description/>
  <cp:lastModifiedBy>admin</cp:lastModifiedBy>
  <cp:lastPrinted>2017-04-04T04:24:29Z</cp:lastPrinted>
  <dcterms:created xsi:type="dcterms:W3CDTF">2000-02-08T12:55:23Z</dcterms:created>
  <dcterms:modified xsi:type="dcterms:W3CDTF">2017-04-18T10:34:21Z</dcterms:modified>
  <cp:category/>
  <cp:version/>
  <cp:contentType/>
  <cp:contentStatus/>
  <cp:revision>51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1447385439</vt:i4>
  </property>
  <property fmtid="{D5CDD505-2E9C-101B-9397-08002B2CF9AE}" pid="3" name="_AuthorEmail">
    <vt:lpwstr>gtsiknias@egnatia.gr</vt:lpwstr>
  </property>
  <property fmtid="{D5CDD505-2E9C-101B-9397-08002B2CF9AE}" pid="4" name="_AuthorEmailDisplayName">
    <vt:lpwstr>George Tsiknias</vt:lpwstr>
  </property>
  <property fmtid="{D5CDD505-2E9C-101B-9397-08002B2CF9AE}" pid="5" name="_ReviewingToolsShownOnce">
    <vt:lpwstr/>
  </property>
</Properties>
</file>