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0"/>
  </bookViews>
  <sheets>
    <sheet name="ΠΡΟΥΠΟΛΟΓΙΣΜΟΣ " sheetId="1" r:id="rId1"/>
  </sheets>
  <externalReferences>
    <externalReference r:id="rId4"/>
    <externalReference r:id="rId5"/>
  </externalReferences>
  <definedNames>
    <definedName name="_xlnm._FilterDatabase" localSheetId="0" hidden="1">'ΠΡΟΥΠΟΛΟΓΙΣΜΟΣ '!$A$11:$X$48</definedName>
    <definedName name="_xlnm.Print_Area" localSheetId="0">'ΠΡΟΥΠΟΛΟΓΙΣΜΟΣ '!$A$1:$X$42</definedName>
    <definedName name="_xlnm.Print_Titles" localSheetId="0">'ΠΡΟΥΠΟΛΟΓΙΣΜΟΣ '!$9:$10</definedName>
  </definedNames>
  <calcPr fullCalcOnLoad="1"/>
</workbook>
</file>

<file path=xl/sharedStrings.xml><?xml version="1.0" encoding="utf-8"?>
<sst xmlns="http://schemas.openxmlformats.org/spreadsheetml/2006/main" count="126" uniqueCount="108">
  <si>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</si>
  <si>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</si>
  <si>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</si>
  <si>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</si>
  <si>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</si>
  <si>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</si>
  <si>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</si>
  <si>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ΔΗΜΟΤΙΚΗ ΕΝΟΤΗΤΑ</t>
  </si>
  <si>
    <t xml:space="preserve">ΚΟΙΝΟΤΗΤΑ 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</si>
  <si>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</si>
  <si>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</si>
  <si>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</si>
  <si>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</si>
  <si>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</si>
  <si>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</si>
  <si>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</si>
  <si>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</si>
  <si>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</si>
  <si>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ΠΡΟΫΠΟΛΟΓΙΣΜΟΣ ΜΕΛΕΤΗΣ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</si>
  <si>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</si>
  <si>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</si>
  <si>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</si>
  <si>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</si>
  <si>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</si>
  <si>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</si>
  <si>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</si>
  <si>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</si>
  <si>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</si>
  <si>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</si>
  <si>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</si>
  <si>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</si>
  <si>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</si>
  <si>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</si>
  <si>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>ΚΑΡΑΓΙΑΝΝΗΣ Γ. ΝΙΚΟΛΑΟΣ</t>
  </si>
  <si>
    <t xml:space="preserve">Αναθεώρηση </t>
  </si>
  <si>
    <t>ΓΡΕΒΕΝΩΝ</t>
  </si>
  <si>
    <t>σύνολο 3</t>
  </si>
  <si>
    <r>
      <t>m</t>
    </r>
    <r>
      <rPr>
        <vertAlign val="superscript"/>
        <sz val="8"/>
        <rFont val="Tahoma"/>
        <family val="2"/>
      </rPr>
      <t>2</t>
    </r>
  </si>
  <si>
    <t>Δ-3</t>
  </si>
  <si>
    <t>Ασφαλτική προεπάλειψη</t>
  </si>
  <si>
    <t>ΟΔΟ-4110</t>
  </si>
  <si>
    <t>Δ-4</t>
  </si>
  <si>
    <t>Ασφαλτική συγκολλητική επάλειψη</t>
  </si>
  <si>
    <t>ΟΔΟ-4120</t>
  </si>
  <si>
    <t>Δ-6</t>
  </si>
  <si>
    <t>ΟΔΟ-4421.Β</t>
  </si>
  <si>
    <t>ton</t>
  </si>
  <si>
    <t>Δ-8.1</t>
  </si>
  <si>
    <r>
      <t>m</t>
    </r>
    <r>
      <rPr>
        <vertAlign val="superscript"/>
        <sz val="8"/>
        <rFont val="Tahoma"/>
        <family val="2"/>
      </rPr>
      <t>3</t>
    </r>
  </si>
  <si>
    <t>m</t>
  </si>
  <si>
    <t>ΣΥΝΟΛΟ Α ΟΜΑΔΑΣ</t>
  </si>
  <si>
    <t>Β-1</t>
  </si>
  <si>
    <t>Εκσκαφή θεμελίων τεχνικών έργων και τάφρων πλάτους έως 3,00 m</t>
  </si>
  <si>
    <t>ΟΔΟ-2151</t>
  </si>
  <si>
    <t>Β-29.2</t>
  </si>
  <si>
    <t>Σκυρόδεμα κατηγορίας C12/15 (Β10 ή Β15)</t>
  </si>
  <si>
    <t>Β-29.2.2</t>
  </si>
  <si>
    <t xml:space="preserve">C12/15 (Β10) κοιτοστρώσεων, περιβλημάτων αγωγών, εξομαλυντικών στρώσεων κλπ </t>
  </si>
  <si>
    <t>ΟΔΟ-2531</t>
  </si>
  <si>
    <t>Β-29.3.1</t>
  </si>
  <si>
    <t>C16/20 ρείθρων, τραπεζοειδών τάφρων, προστασίας στεγάνωσης γεφυρών κλπ</t>
  </si>
  <si>
    <t>ΟΔΟ-2532</t>
  </si>
  <si>
    <t>kg</t>
  </si>
  <si>
    <t>Β-30.3</t>
  </si>
  <si>
    <t>Σιδηρούν δομικό πλέγμα STIV (S500s) εκτός υπόγειων έργων</t>
  </si>
  <si>
    <t>ΥΔΡ-7018</t>
  </si>
  <si>
    <t>Ν Τ. 1</t>
  </si>
  <si>
    <t xml:space="preserve">Ανύψωση ή καταβιβασμός φρεατίων  </t>
  </si>
  <si>
    <t>ΥΔΡ 6301 50% ΥΔΡ 6327 50%</t>
  </si>
  <si>
    <t>τεμ.</t>
  </si>
  <si>
    <t>Γ-1</t>
  </si>
  <si>
    <t>Υπόβαση οδοστρωσίας</t>
  </si>
  <si>
    <t>Γ-1.2</t>
  </si>
  <si>
    <t>Υπόβαση πάχους 0,10 m (Π.Τ.Π. Ο-150)</t>
  </si>
  <si>
    <t>ΟΔΟ-3111.Β</t>
  </si>
  <si>
    <t>Γ-2</t>
  </si>
  <si>
    <t>Βάση οδοστρωσίας</t>
  </si>
  <si>
    <t>ΟΔΟ-3211.Β</t>
  </si>
  <si>
    <t>Γ-2.2</t>
  </si>
  <si>
    <t xml:space="preserve">Βάση πάχους 0,10 m (Π.Τ.Π. Ο-155) </t>
  </si>
  <si>
    <t>Δ-1</t>
  </si>
  <si>
    <t>Κοπή ασφαλτ/δέματος</t>
  </si>
  <si>
    <t>ΟΙΚ-2269(α)</t>
  </si>
  <si>
    <t>Δ-2</t>
  </si>
  <si>
    <t>Εκσκαφή-φρεζάρισμα ασφαλτικού οδοστρώματος</t>
  </si>
  <si>
    <t>Δ-2.1</t>
  </si>
  <si>
    <t>Εκσκαφή-φρεζάρισμα βάθους έως 4 cm</t>
  </si>
  <si>
    <t>ΟΔΟ-1132</t>
  </si>
  <si>
    <t>Ασφαλτική ισοπεδωτική στρώση μεταβλ. πάχους (Π.Τ.Π. Α265)</t>
  </si>
  <si>
    <t>40,48*</t>
  </si>
  <si>
    <t xml:space="preserve">Ασφαλτική στρώση κυκλοφορίας 0,05 m με χρήση κοινής ασφάλτου </t>
  </si>
  <si>
    <t>ΟΔΟ-4521.Β</t>
  </si>
  <si>
    <t xml:space="preserve">ΟΜΑΔΑ A:   ΑΣΦΑΛΤΙΚΑ  </t>
  </si>
  <si>
    <t>Φ.Π.Α. 24 %</t>
  </si>
  <si>
    <t>Α-18</t>
  </si>
  <si>
    <t>Προμήθεια δανείων</t>
  </si>
  <si>
    <t>Α-18.1</t>
  </si>
  <si>
    <t>Συνήθη δάνεια υλικών Κατηγορίας Ε1 έως Ε4</t>
  </si>
  <si>
    <t>ΟΔΟ-1510</t>
  </si>
  <si>
    <t>Α-20</t>
  </si>
  <si>
    <t>Κατασκευή επιχωμάτων</t>
  </si>
  <si>
    <t>ΟΔΟ-1530</t>
  </si>
  <si>
    <t>11.01.02</t>
  </si>
  <si>
    <t>Καλύματα από ελατό χυτοσίδηρο (ductile iron)</t>
  </si>
  <si>
    <t>ΥΔΡ 6752</t>
  </si>
  <si>
    <t>ΣΥΝΤΗΡΗΣΗ ΔΗΜΟΤΙΚΗΣ ΟΔΟΠΟΙΙΑΣ</t>
  </si>
  <si>
    <t>ΤΟΥ ΔΗΜΟΥ ΓΡΕΒΕΝΩΝ (ΕΤΟΥΣ 2017)</t>
  </si>
  <si>
    <t>03/2017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</si>
</sst>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</numFmts>
  <fonts count="56">
    <font>
      <sz val="10"/>
      <name val="Arial Greek"/>
      <family val="0"/>
    </font>
    <font>
      <sz val="8"/>
      <name val="Arial Greek"/>
      <family val="2"/>
    </font>
    <font>
      <sz val="9"/>
      <name val="Arial Greek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Greek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8"/>
      <name val="Tahoma"/>
      <family val="2"/>
    </font>
    <font>
      <vertAlign val="superscript"/>
      <sz val="8"/>
      <name val="Tahoma"/>
      <family val="2"/>
    </font>
    <font>
      <u val="single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8" borderId="1" applyNumberFormat="0" applyAlignment="0" applyProtection="0"/>
  </cellStyleXfs>
  <cellXfs count="225">
    <xf numFmtId="0" fontId="0" fillId="0" borderId="0" xfId="0" applyAlignment="1">
      <alignment/>
    </xf>
    <xf numFmtId="0" fontId="2" fillId="0" borderId="0" xfId="33" applyNumberFormat="1" applyFont="1" applyBorder="1" applyAlignment="1">
      <alignment horizontal="center"/>
      <protection/>
    </xf>
    <xf numFmtId="0" fontId="2" fillId="0" borderId="0" xfId="33" applyNumberFormat="1" applyFont="1" applyBorder="1" applyAlignment="1">
      <alignment horizontal="right"/>
      <protection/>
    </xf>
    <xf numFmtId="4" fontId="2" fillId="0" borderId="0" xfId="33" applyNumberFormat="1" applyFont="1" applyBorder="1">
      <alignment/>
      <protection/>
    </xf>
    <xf numFmtId="0" fontId="2" fillId="0" borderId="0" xfId="33" applyNumberFormat="1" applyFont="1" applyBorder="1">
      <alignment/>
      <protection/>
    </xf>
    <xf numFmtId="3" fontId="2" fillId="0" borderId="0" xfId="33" applyNumberFormat="1" applyFont="1" applyBorder="1">
      <alignment/>
      <protection/>
    </xf>
    <xf numFmtId="3" fontId="12" fillId="0" borderId="0" xfId="33" applyNumberFormat="1" applyFont="1" applyBorder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/>
      <protection/>
    </xf>
    <xf numFmtId="0" fontId="13" fillId="0" borderId="10" xfId="35" applyFont="1" applyBorder="1">
      <alignment/>
      <protection/>
    </xf>
    <xf numFmtId="0" fontId="15" fillId="0" borderId="10" xfId="35" applyFont="1" applyBorder="1" applyAlignment="1">
      <alignment horizontal="left"/>
      <protection/>
    </xf>
    <xf numFmtId="0" fontId="15" fillId="0" borderId="10" xfId="35" applyFont="1" applyBorder="1">
      <alignment/>
      <protection/>
    </xf>
    <xf numFmtId="0" fontId="13" fillId="0" borderId="10" xfId="33" applyNumberFormat="1" applyFont="1" applyBorder="1" applyAlignment="1">
      <alignment horizontal="center"/>
      <protection/>
    </xf>
    <xf numFmtId="0" fontId="13" fillId="0" borderId="10" xfId="33" applyNumberFormat="1" applyFont="1" applyBorder="1" applyAlignment="1">
      <alignment horizontal="left" wrapText="1"/>
      <protection/>
    </xf>
    <xf numFmtId="0" fontId="13" fillId="0" borderId="10" xfId="33" applyNumberFormat="1" applyFont="1" applyBorder="1" applyAlignment="1">
      <alignment horizontal="left"/>
      <protection/>
    </xf>
    <xf numFmtId="3" fontId="13" fillId="0" borderId="10" xfId="33" applyNumberFormat="1" applyFont="1" applyBorder="1">
      <alignment/>
      <protection/>
    </xf>
    <xf numFmtId="3" fontId="16" fillId="0" borderId="10" xfId="33" applyNumberFormat="1" applyFont="1" applyBorder="1">
      <alignment/>
      <protection/>
    </xf>
    <xf numFmtId="0" fontId="13" fillId="0" borderId="10" xfId="33" applyNumberFormat="1" applyFont="1" applyBorder="1" applyAlignment="1">
      <alignment horizontal="right"/>
      <protection/>
    </xf>
    <xf numFmtId="4" fontId="13" fillId="0" borderId="10" xfId="33" applyNumberFormat="1" applyFont="1" applyBorder="1">
      <alignment/>
      <protection/>
    </xf>
    <xf numFmtId="0" fontId="13" fillId="0" borderId="10" xfId="35" applyFont="1" applyBorder="1" applyAlignment="1">
      <alignment horizontal="left"/>
      <protection/>
    </xf>
    <xf numFmtId="0" fontId="15" fillId="0" borderId="10" xfId="35" applyFont="1" applyBorder="1" applyAlignment="1">
      <alignment vertical="top" wrapText="1"/>
      <protection/>
    </xf>
    <xf numFmtId="4" fontId="13" fillId="0" borderId="10" xfId="33" applyNumberFormat="1" applyFont="1" applyBorder="1" applyAlignment="1">
      <alignment horizontal="left"/>
      <protection/>
    </xf>
    <xf numFmtId="0" fontId="5" fillId="0" borderId="10" xfId="35" applyFont="1" applyBorder="1" applyAlignment="1">
      <alignment horizontal="left"/>
      <protection/>
    </xf>
    <xf numFmtId="0" fontId="13" fillId="0" borderId="10" xfId="35" applyFont="1" applyBorder="1" applyAlignment="1">
      <alignment/>
      <protection/>
    </xf>
    <xf numFmtId="0" fontId="15" fillId="0" borderId="10" xfId="35" applyFont="1" applyBorder="1" applyAlignment="1">
      <alignment/>
      <protection/>
    </xf>
    <xf numFmtId="3" fontId="13" fillId="0" borderId="10" xfId="33" applyNumberFormat="1" applyFont="1" applyFill="1" applyBorder="1">
      <alignment/>
      <protection/>
    </xf>
    <xf numFmtId="3" fontId="13" fillId="0" borderId="10" xfId="33" applyNumberFormat="1" applyFont="1" applyFill="1" applyBorder="1" applyAlignment="1">
      <alignment horizontal="right"/>
      <protection/>
    </xf>
    <xf numFmtId="0" fontId="13" fillId="0" borderId="11" xfId="33" applyNumberFormat="1" applyFont="1" applyBorder="1" applyAlignment="1">
      <alignment horizontal="center"/>
      <protection/>
    </xf>
    <xf numFmtId="4" fontId="13" fillId="0" borderId="11" xfId="33" applyNumberFormat="1" applyFont="1" applyBorder="1">
      <alignment/>
      <protection/>
    </xf>
    <xf numFmtId="0" fontId="4" fillId="0" borderId="0" xfId="33" applyNumberFormat="1" applyFont="1" applyFill="1" applyBorder="1" applyAlignment="1">
      <alignment horizontal="center"/>
      <protection/>
    </xf>
    <xf numFmtId="0" fontId="4" fillId="0" borderId="0" xfId="34" applyNumberFormat="1" applyFont="1" applyFill="1" applyBorder="1" applyAlignment="1">
      <alignment horizontal="center"/>
      <protection/>
    </xf>
    <xf numFmtId="3" fontId="4" fillId="0" borderId="0" xfId="33" applyNumberFormat="1" applyFont="1" applyFill="1" applyBorder="1">
      <alignment/>
      <protection/>
    </xf>
    <xf numFmtId="0" fontId="4" fillId="0" borderId="0" xfId="33" applyNumberFormat="1" applyFont="1" applyFill="1" applyBorder="1" applyAlignment="1">
      <alignment horizontal="right"/>
      <protection/>
    </xf>
    <xf numFmtId="4" fontId="4" fillId="0" borderId="0" xfId="33" applyNumberFormat="1" applyFont="1" applyFill="1" applyBorder="1">
      <alignment/>
      <protection/>
    </xf>
    <xf numFmtId="4" fontId="4" fillId="0" borderId="0" xfId="33" applyNumberFormat="1" applyFont="1" applyFill="1" applyBorder="1" applyAlignment="1">
      <alignment horizontal="right"/>
      <protection/>
    </xf>
    <xf numFmtId="0" fontId="4" fillId="0" borderId="0" xfId="33" applyNumberFormat="1" applyFont="1" applyBorder="1">
      <alignment/>
      <protection/>
    </xf>
    <xf numFmtId="0" fontId="4" fillId="0" borderId="10" xfId="33" applyNumberFormat="1" applyFont="1" applyFill="1" applyBorder="1" applyAlignment="1">
      <alignment horizontal="center"/>
      <protection/>
    </xf>
    <xf numFmtId="0" fontId="1" fillId="0" borderId="0" xfId="33" applyNumberFormat="1" applyFont="1" applyBorder="1" applyAlignment="1">
      <alignment horizontal="center"/>
      <protection/>
    </xf>
    <xf numFmtId="4" fontId="2" fillId="0" borderId="0" xfId="33" applyNumberFormat="1" applyFont="1" applyBorder="1" applyAlignment="1">
      <alignment horizontal="left"/>
      <protection/>
    </xf>
    <xf numFmtId="4" fontId="4" fillId="0" borderId="0" xfId="33" applyNumberFormat="1" applyFont="1" applyBorder="1">
      <alignment/>
      <protection/>
    </xf>
    <xf numFmtId="4" fontId="1" fillId="0" borderId="0" xfId="33" applyNumberFormat="1" applyFont="1" applyBorder="1">
      <alignment/>
      <protection/>
    </xf>
    <xf numFmtId="4" fontId="1" fillId="0" borderId="0" xfId="33" applyNumberFormat="1" applyFont="1" applyBorder="1" applyAlignment="1">
      <alignment horizontal="left"/>
      <protection/>
    </xf>
    <xf numFmtId="4" fontId="13" fillId="0" borderId="10" xfId="33" applyNumberFormat="1" applyFont="1" applyBorder="1" applyAlignment="1">
      <alignment horizontal="center"/>
      <protection/>
    </xf>
    <xf numFmtId="0" fontId="3" fillId="0" borderId="10" xfId="33" applyNumberFormat="1" applyFont="1" applyBorder="1" applyAlignment="1">
      <alignment horizontal="center"/>
      <protection/>
    </xf>
    <xf numFmtId="4" fontId="3" fillId="0" borderId="12" xfId="33" applyNumberFormat="1" applyFont="1" applyBorder="1" applyAlignment="1">
      <alignment horizontal="left"/>
      <protection/>
    </xf>
    <xf numFmtId="4" fontId="0" fillId="0" borderId="0" xfId="33" applyNumberFormat="1" applyFont="1" applyBorder="1" applyAlignment="1">
      <alignment horizontal="left"/>
      <protection/>
    </xf>
    <xf numFmtId="0" fontId="0" fillId="0" borderId="0" xfId="33" applyNumberFormat="1" applyFont="1" applyBorder="1" applyAlignment="1">
      <alignment horizontal="left"/>
      <protection/>
    </xf>
    <xf numFmtId="0" fontId="4" fillId="0" borderId="10" xfId="34" applyNumberFormat="1" applyFont="1" applyFill="1" applyBorder="1" applyAlignment="1">
      <alignment horizontal="center"/>
      <protection/>
    </xf>
    <xf numFmtId="0" fontId="4" fillId="0" borderId="10" xfId="33" applyNumberFormat="1" applyFont="1" applyFill="1" applyBorder="1" applyAlignment="1">
      <alignment horizontal="left" wrapText="1"/>
      <protection/>
    </xf>
    <xf numFmtId="3" fontId="4" fillId="0" borderId="10" xfId="33" applyNumberFormat="1" applyFont="1" applyFill="1" applyBorder="1">
      <alignment/>
      <protection/>
    </xf>
    <xf numFmtId="3" fontId="4" fillId="0" borderId="10" xfId="33" applyNumberFormat="1" applyFont="1" applyFill="1" applyBorder="1" applyAlignment="1">
      <alignment horizontal="right"/>
      <protection/>
    </xf>
    <xf numFmtId="0" fontId="4" fillId="33" borderId="13" xfId="33" applyNumberFormat="1" applyFont="1" applyFill="1" applyBorder="1" applyAlignment="1">
      <alignment horizontal="center" vertical="center"/>
      <protection/>
    </xf>
    <xf numFmtId="0" fontId="4" fillId="33" borderId="14" xfId="33" applyNumberFormat="1" applyFont="1" applyFill="1" applyBorder="1" applyAlignment="1">
      <alignment horizontal="center" vertical="center"/>
      <protection/>
    </xf>
    <xf numFmtId="4" fontId="4" fillId="33" borderId="14" xfId="33" applyNumberFormat="1" applyFont="1" applyFill="1" applyBorder="1" applyAlignment="1">
      <alignment horizontal="center" vertical="center"/>
      <protection/>
    </xf>
    <xf numFmtId="4" fontId="4" fillId="33" borderId="15" xfId="33" applyNumberFormat="1" applyFont="1" applyFill="1" applyBorder="1" applyAlignment="1">
      <alignment horizontal="center" vertical="center"/>
      <protection/>
    </xf>
    <xf numFmtId="4" fontId="13" fillId="0" borderId="11" xfId="33" applyNumberFormat="1" applyFont="1" applyBorder="1" applyAlignment="1">
      <alignment horizontal="center"/>
      <protection/>
    </xf>
    <xf numFmtId="4" fontId="4" fillId="0" borderId="0" xfId="33" applyNumberFormat="1" applyFont="1" applyFill="1" applyBorder="1" applyAlignment="1">
      <alignment horizontal="center"/>
      <protection/>
    </xf>
    <xf numFmtId="4" fontId="2" fillId="0" borderId="0" xfId="33" applyNumberFormat="1" applyFont="1" applyBorder="1" applyAlignment="1">
      <alignment horizontal="center"/>
      <protection/>
    </xf>
    <xf numFmtId="4" fontId="4" fillId="0" borderId="16" xfId="33" applyNumberFormat="1" applyFont="1" applyFill="1" applyBorder="1">
      <alignment/>
      <protection/>
    </xf>
    <xf numFmtId="4" fontId="13" fillId="0" borderId="16" xfId="33" applyNumberFormat="1" applyFont="1" applyFill="1" applyBorder="1">
      <alignment/>
      <protection/>
    </xf>
    <xf numFmtId="0" fontId="4" fillId="33" borderId="13" xfId="33" applyNumberFormat="1" applyFont="1" applyFill="1" applyBorder="1" applyAlignment="1">
      <alignment horizontal="center" vertical="center" wrapText="1"/>
      <protection/>
    </xf>
    <xf numFmtId="0" fontId="4" fillId="0" borderId="10" xfId="33" applyNumberFormat="1" applyFont="1" applyBorder="1" applyAlignment="1">
      <alignment horizontal="center" wrapText="1"/>
      <protection/>
    </xf>
    <xf numFmtId="3" fontId="13" fillId="0" borderId="10" xfId="33" applyNumberFormat="1" applyFont="1" applyBorder="1" applyAlignment="1">
      <alignment horizontal="right" wrapText="1"/>
      <protection/>
    </xf>
    <xf numFmtId="0" fontId="4" fillId="33" borderId="14" xfId="33" applyNumberFormat="1" applyFont="1" applyFill="1" applyBorder="1" applyAlignment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wrapText="1"/>
      <protection/>
    </xf>
    <xf numFmtId="0" fontId="1" fillId="0" borderId="0" xfId="33" applyNumberFormat="1" applyFont="1" applyBorder="1" applyAlignment="1">
      <alignment wrapText="1"/>
      <protection/>
    </xf>
    <xf numFmtId="0" fontId="1" fillId="0" borderId="0" xfId="33" applyNumberFormat="1" applyFont="1" applyBorder="1" applyAlignment="1">
      <alignment horizontal="center" wrapText="1"/>
      <protection/>
    </xf>
    <xf numFmtId="0" fontId="13" fillId="0" borderId="0" xfId="33" applyNumberFormat="1" applyFont="1" applyBorder="1">
      <alignment/>
      <protection/>
    </xf>
    <xf numFmtId="0" fontId="4" fillId="0" borderId="0" xfId="33" applyNumberFormat="1" applyFont="1" applyBorder="1" applyAlignment="1">
      <alignment wrapText="1"/>
      <protection/>
    </xf>
    <xf numFmtId="0" fontId="13" fillId="0" borderId="10" xfId="33" applyNumberFormat="1" applyFont="1" applyBorder="1" applyAlignment="1">
      <alignment horizontal="center" wrapText="1"/>
      <protection/>
    </xf>
    <xf numFmtId="3" fontId="13" fillId="0" borderId="10" xfId="33" applyNumberFormat="1" applyFont="1" applyBorder="1" applyAlignment="1">
      <alignment horizontal="left"/>
      <protection/>
    </xf>
    <xf numFmtId="3" fontId="16" fillId="0" borderId="10" xfId="33" applyNumberFormat="1" applyFont="1" applyBorder="1" applyAlignment="1">
      <alignment horizontal="left"/>
      <protection/>
    </xf>
    <xf numFmtId="0" fontId="13" fillId="0" borderId="10" xfId="33" applyFont="1" applyBorder="1">
      <alignment/>
      <protection/>
    </xf>
    <xf numFmtId="4" fontId="4" fillId="0" borderId="0" xfId="33" applyNumberFormat="1" applyFont="1" applyBorder="1" applyAlignment="1">
      <alignment horizontal="left"/>
      <protection/>
    </xf>
    <xf numFmtId="0" fontId="4" fillId="0" borderId="16" xfId="33" applyNumberFormat="1" applyFont="1" applyFill="1" applyBorder="1" applyAlignment="1">
      <alignment horizontal="left"/>
      <protection/>
    </xf>
    <xf numFmtId="0" fontId="4" fillId="0" borderId="17" xfId="33" applyNumberFormat="1" applyFont="1" applyFill="1" applyBorder="1" applyAlignment="1">
      <alignment horizontal="left"/>
      <protection/>
    </xf>
    <xf numFmtId="0" fontId="4" fillId="0" borderId="12" xfId="33" applyNumberFormat="1" applyFont="1" applyFill="1" applyBorder="1" applyAlignment="1">
      <alignment horizontal="left"/>
      <protection/>
    </xf>
    <xf numFmtId="4" fontId="2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>
      <alignment/>
      <protection/>
    </xf>
    <xf numFmtId="0" fontId="4" fillId="0" borderId="18" xfId="33" applyNumberFormat="1" applyFont="1" applyFill="1" applyBorder="1" applyAlignment="1">
      <alignment horizontal="center" vertical="center"/>
      <protection/>
    </xf>
    <xf numFmtId="4" fontId="4" fillId="0" borderId="18" xfId="33" applyNumberFormat="1" applyFont="1" applyFill="1" applyBorder="1" applyAlignment="1">
      <alignment horizontal="center" vertical="center"/>
      <protection/>
    </xf>
    <xf numFmtId="0" fontId="4" fillId="0" borderId="19" xfId="33" applyNumberFormat="1" applyFont="1" applyFill="1" applyBorder="1" applyAlignment="1">
      <alignment horizontal="center"/>
      <protection/>
    </xf>
    <xf numFmtId="0" fontId="4" fillId="0" borderId="19" xfId="33" applyNumberFormat="1" applyFont="1" applyFill="1" applyBorder="1" applyAlignment="1">
      <alignment horizontal="left" wrapText="1"/>
      <protection/>
    </xf>
    <xf numFmtId="4" fontId="4" fillId="0" borderId="19" xfId="33" applyNumberFormat="1" applyFont="1" applyFill="1" applyBorder="1" applyAlignment="1">
      <alignment horizontal="center"/>
      <protection/>
    </xf>
    <xf numFmtId="0" fontId="6" fillId="0" borderId="0" xfId="33" applyNumberFormat="1" applyFont="1" applyFill="1" applyBorder="1" applyAlignment="1">
      <alignment horizontal="left" wrapText="1"/>
      <protection/>
    </xf>
    <xf numFmtId="0" fontId="4" fillId="0" borderId="18" xfId="33" applyNumberFormat="1" applyFont="1" applyFill="1" applyBorder="1" applyAlignment="1">
      <alignment horizontal="center" vertical="center" wrapText="1"/>
      <protection/>
    </xf>
    <xf numFmtId="0" fontId="4" fillId="0" borderId="18" xfId="34" applyNumberFormat="1" applyFont="1" applyFill="1" applyBorder="1" applyAlignment="1">
      <alignment horizontal="center" vertical="center" wrapText="1"/>
      <protection/>
    </xf>
    <xf numFmtId="0" fontId="4" fillId="0" borderId="18" xfId="33" applyNumberFormat="1" applyFont="1" applyFill="1" applyBorder="1" applyAlignment="1">
      <alignment horizontal="left" vertical="center" wrapText="1"/>
      <protection/>
    </xf>
    <xf numFmtId="4" fontId="4" fillId="0" borderId="18" xfId="33" applyNumberFormat="1" applyFont="1" applyFill="1" applyBorder="1" applyAlignment="1">
      <alignment horizontal="center" vertical="center" wrapText="1"/>
      <protection/>
    </xf>
    <xf numFmtId="0" fontId="4" fillId="0" borderId="0" xfId="33" applyNumberFormat="1" applyFont="1" applyFill="1" applyBorder="1" applyAlignment="1">
      <alignment horizontal="center" vertical="center" wrapText="1"/>
      <protection/>
    </xf>
    <xf numFmtId="0" fontId="4" fillId="0" borderId="0" xfId="34" applyNumberFormat="1" applyFont="1" applyFill="1" applyBorder="1" applyAlignment="1">
      <alignment horizontal="center" vertical="center" wrapText="1"/>
      <protection/>
    </xf>
    <xf numFmtId="0" fontId="4" fillId="0" borderId="0" xfId="33" applyNumberFormat="1" applyFont="1" applyFill="1" applyBorder="1" applyAlignment="1">
      <alignment horizontal="center" vertical="center"/>
      <protection/>
    </xf>
    <xf numFmtId="4" fontId="4" fillId="0" borderId="0" xfId="33" applyNumberFormat="1" applyFont="1" applyFill="1" applyBorder="1" applyAlignment="1">
      <alignment horizontal="center" vertical="center"/>
      <protection/>
    </xf>
    <xf numFmtId="4" fontId="4" fillId="0" borderId="0" xfId="33" applyNumberFormat="1" applyFont="1" applyFill="1" applyBorder="1" applyAlignment="1">
      <alignment horizontal="center" vertical="center" wrapText="1"/>
      <protection/>
    </xf>
    <xf numFmtId="4" fontId="18" fillId="0" borderId="18" xfId="33" applyNumberFormat="1" applyFont="1" applyFill="1" applyBorder="1" applyAlignment="1">
      <alignment horizontal="center" vertical="center"/>
      <protection/>
    </xf>
    <xf numFmtId="4" fontId="19" fillId="0" borderId="18" xfId="33" applyNumberFormat="1" applyFont="1" applyFill="1" applyBorder="1" applyAlignment="1">
      <alignment horizontal="center" vertical="center"/>
      <protection/>
    </xf>
    <xf numFmtId="0" fontId="19" fillId="0" borderId="18" xfId="33" applyNumberFormat="1" applyFont="1" applyFill="1" applyBorder="1" applyAlignment="1">
      <alignment horizontal="left" vertical="center" wrapText="1"/>
      <protection/>
    </xf>
    <xf numFmtId="1" fontId="4" fillId="0" borderId="0" xfId="33" applyNumberFormat="1" applyFont="1" applyFill="1" applyBorder="1" applyAlignment="1">
      <alignment horizontal="center" vertical="center" wrapText="1"/>
      <protection/>
    </xf>
    <xf numFmtId="4" fontId="4" fillId="0" borderId="19" xfId="33" applyNumberFormat="1" applyFont="1" applyFill="1" applyBorder="1">
      <alignment/>
      <protection/>
    </xf>
    <xf numFmtId="0" fontId="4" fillId="0" borderId="20" xfId="33" applyNumberFormat="1" applyFont="1" applyFill="1" applyBorder="1" applyAlignment="1">
      <alignment horizontal="center" vertical="center" wrapText="1"/>
      <protection/>
    </xf>
    <xf numFmtId="0" fontId="4" fillId="0" borderId="13" xfId="33" applyNumberFormat="1" applyFont="1" applyFill="1" applyBorder="1" applyAlignment="1">
      <alignment horizontal="center" vertical="center" wrapText="1"/>
      <protection/>
    </xf>
    <xf numFmtId="0" fontId="4" fillId="0" borderId="13" xfId="34" applyNumberFormat="1" applyFont="1" applyFill="1" applyBorder="1" applyAlignment="1">
      <alignment horizontal="center" vertical="center" wrapText="1"/>
      <protection/>
    </xf>
    <xf numFmtId="0" fontId="4" fillId="0" borderId="21" xfId="33" applyNumberFormat="1" applyFont="1" applyFill="1" applyBorder="1" applyAlignment="1">
      <alignment horizontal="center" vertical="center" wrapText="1"/>
      <protection/>
    </xf>
    <xf numFmtId="0" fontId="4" fillId="0" borderId="22" xfId="33" applyNumberFormat="1" applyFont="1" applyFill="1" applyBorder="1" applyAlignment="1">
      <alignment horizontal="center" vertical="center" wrapText="1"/>
      <protection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0" fontId="4" fillId="0" borderId="14" xfId="34" applyNumberFormat="1" applyFont="1" applyFill="1" applyBorder="1" applyAlignment="1">
      <alignment horizontal="center" vertical="center" wrapText="1"/>
      <protection/>
    </xf>
    <xf numFmtId="4" fontId="4" fillId="0" borderId="14" xfId="33" applyNumberFormat="1" applyFont="1" applyFill="1" applyBorder="1" applyAlignment="1">
      <alignment horizontal="center" vertical="center" wrapText="1"/>
      <protection/>
    </xf>
    <xf numFmtId="4" fontId="4" fillId="0" borderId="23" xfId="33" applyNumberFormat="1" applyFont="1" applyFill="1" applyBorder="1" applyAlignment="1">
      <alignment horizontal="center" vertical="center"/>
      <protection/>
    </xf>
    <xf numFmtId="4" fontId="4" fillId="0" borderId="24" xfId="33" applyNumberFormat="1" applyFont="1" applyFill="1" applyBorder="1" applyAlignment="1">
      <alignment horizontal="center" vertical="center"/>
      <protection/>
    </xf>
    <xf numFmtId="0" fontId="4" fillId="0" borderId="13" xfId="33" applyNumberFormat="1" applyFont="1" applyFill="1" applyBorder="1" applyAlignment="1">
      <alignment horizontal="center" vertical="center"/>
      <protection/>
    </xf>
    <xf numFmtId="4" fontId="4" fillId="0" borderId="13" xfId="33" applyNumberFormat="1" applyFont="1" applyFill="1" applyBorder="1" applyAlignment="1">
      <alignment horizontal="center" vertical="center"/>
      <protection/>
    </xf>
    <xf numFmtId="0" fontId="13" fillId="0" borderId="11" xfId="33" applyNumberFormat="1" applyFont="1" applyFill="1" applyBorder="1" applyAlignment="1">
      <alignment horizontal="left" wrapText="1"/>
      <protection/>
    </xf>
    <xf numFmtId="0" fontId="4" fillId="0" borderId="11" xfId="33" applyNumberFormat="1" applyFont="1" applyFill="1" applyBorder="1" applyAlignment="1">
      <alignment horizontal="center" wrapText="1"/>
      <protection/>
    </xf>
    <xf numFmtId="0" fontId="13" fillId="0" borderId="11" xfId="33" applyNumberFormat="1" applyFont="1" applyFill="1" applyBorder="1" applyAlignment="1">
      <alignment horizontal="center"/>
      <protection/>
    </xf>
    <xf numFmtId="3" fontId="13" fillId="0" borderId="25" xfId="33" applyNumberFormat="1" applyFont="1" applyFill="1" applyBorder="1" applyAlignment="1">
      <alignment horizontal="right"/>
      <protection/>
    </xf>
    <xf numFmtId="3" fontId="16" fillId="0" borderId="25" xfId="33" applyNumberFormat="1" applyFont="1" applyFill="1" applyBorder="1" applyAlignment="1">
      <alignment horizontal="right"/>
      <protection/>
    </xf>
    <xf numFmtId="0" fontId="13" fillId="0" borderId="25" xfId="33" applyNumberFormat="1" applyFont="1" applyFill="1" applyBorder="1" applyAlignment="1">
      <alignment horizontal="right"/>
      <protection/>
    </xf>
    <xf numFmtId="4" fontId="13" fillId="0" borderId="25" xfId="33" applyNumberFormat="1" applyFont="1" applyFill="1" applyBorder="1">
      <alignment/>
      <protection/>
    </xf>
    <xf numFmtId="0" fontId="4" fillId="0" borderId="19" xfId="33" applyNumberFormat="1" applyFont="1" applyFill="1" applyBorder="1" applyAlignment="1">
      <alignment horizontal="center" wrapText="1"/>
      <protection/>
    </xf>
    <xf numFmtId="3" fontId="4" fillId="0" borderId="19" xfId="33" applyNumberFormat="1" applyFont="1" applyFill="1" applyBorder="1" applyAlignment="1">
      <alignment horizontal="left"/>
      <protection/>
    </xf>
    <xf numFmtId="3" fontId="17" fillId="0" borderId="19" xfId="33" applyNumberFormat="1" applyFont="1" applyFill="1" applyBorder="1" applyAlignment="1">
      <alignment horizontal="left"/>
      <protection/>
    </xf>
    <xf numFmtId="0" fontId="4" fillId="0" borderId="19" xfId="33" applyNumberFormat="1" applyFont="1" applyFill="1" applyBorder="1" applyAlignment="1">
      <alignment horizontal="right"/>
      <protection/>
    </xf>
    <xf numFmtId="3" fontId="4" fillId="33" borderId="13" xfId="33" applyNumberFormat="1" applyFont="1" applyFill="1" applyBorder="1" applyAlignment="1">
      <alignment horizontal="center" vertical="center"/>
      <protection/>
    </xf>
    <xf numFmtId="3" fontId="17" fillId="33" borderId="13" xfId="33" applyNumberFormat="1" applyFont="1" applyFill="1" applyBorder="1" applyAlignment="1">
      <alignment horizontal="center" vertical="center"/>
      <protection/>
    </xf>
    <xf numFmtId="4" fontId="4" fillId="33" borderId="13" xfId="33" applyNumberFormat="1" applyFont="1" applyFill="1" applyBorder="1" applyAlignment="1">
      <alignment horizontal="center" vertical="center"/>
      <protection/>
    </xf>
    <xf numFmtId="4" fontId="17" fillId="33" borderId="13" xfId="33" applyNumberFormat="1" applyFont="1" applyFill="1" applyBorder="1" applyAlignment="1">
      <alignment horizontal="center" vertical="center"/>
      <protection/>
    </xf>
    <xf numFmtId="3" fontId="4" fillId="33" borderId="14" xfId="33" applyNumberFormat="1" applyFont="1" applyFill="1" applyBorder="1" applyAlignment="1">
      <alignment horizontal="center" vertical="center"/>
      <protection/>
    </xf>
    <xf numFmtId="3" fontId="17" fillId="33" borderId="14" xfId="33" applyNumberFormat="1" applyFont="1" applyFill="1" applyBorder="1" applyAlignment="1">
      <alignment horizontal="center" vertical="center"/>
      <protection/>
    </xf>
    <xf numFmtId="4" fontId="17" fillId="33" borderId="14" xfId="33" applyNumberFormat="1" applyFont="1" applyFill="1" applyBorder="1" applyAlignment="1">
      <alignment horizontal="center" vertical="center"/>
      <protection/>
    </xf>
    <xf numFmtId="14" fontId="18" fillId="0" borderId="10" xfId="33" applyNumberFormat="1" applyFont="1" applyFill="1" applyBorder="1" applyAlignment="1">
      <alignment horizontal="left" wrapText="1"/>
      <protection/>
    </xf>
    <xf numFmtId="0" fontId="4" fillId="0" borderId="17" xfId="33" applyNumberFormat="1" applyFont="1" applyBorder="1" applyAlignment="1">
      <alignment horizontal="right" wrapText="1"/>
      <protection/>
    </xf>
    <xf numFmtId="4" fontId="5" fillId="0" borderId="10" xfId="33" applyNumberFormat="1" applyFont="1" applyBorder="1" applyAlignment="1">
      <alignment horizontal="center"/>
      <protection/>
    </xf>
    <xf numFmtId="4" fontId="3" fillId="0" borderId="10" xfId="33" applyNumberFormat="1" applyFont="1" applyBorder="1" applyAlignment="1">
      <alignment horizontal="center"/>
      <protection/>
    </xf>
    <xf numFmtId="4" fontId="13" fillId="0" borderId="26" xfId="33" applyNumberFormat="1" applyFont="1" applyFill="1" applyBorder="1" applyAlignment="1">
      <alignment horizontal="center"/>
      <protection/>
    </xf>
    <xf numFmtId="4" fontId="4" fillId="0" borderId="0" xfId="33" applyNumberFormat="1" applyFont="1" applyFill="1" applyBorder="1" applyAlignment="1">
      <alignment horizontal="left"/>
      <protection/>
    </xf>
    <xf numFmtId="0" fontId="4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 applyAlignment="1">
      <alignment horizontal="center"/>
      <protection/>
    </xf>
    <xf numFmtId="0" fontId="2" fillId="0" borderId="0" xfId="33" applyNumberFormat="1" applyFont="1" applyFill="1" applyBorder="1" applyAlignment="1">
      <alignment horizontal="left" wrapText="1"/>
      <protection/>
    </xf>
    <xf numFmtId="0" fontId="1" fillId="0" borderId="0" xfId="33" applyNumberFormat="1" applyFont="1" applyFill="1" applyBorder="1" applyAlignment="1">
      <alignment horizontal="center" wrapText="1"/>
      <protection/>
    </xf>
    <xf numFmtId="3" fontId="2" fillId="0" borderId="0" xfId="33" applyNumberFormat="1" applyFont="1" applyFill="1" applyBorder="1">
      <alignment/>
      <protection/>
    </xf>
    <xf numFmtId="3" fontId="12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 applyAlignment="1">
      <alignment horizontal="right"/>
      <protection/>
    </xf>
    <xf numFmtId="4" fontId="2" fillId="0" borderId="0" xfId="33" applyNumberFormat="1" applyFont="1" applyFill="1" applyBorder="1" applyAlignment="1">
      <alignment horizontal="center"/>
      <protection/>
    </xf>
    <xf numFmtId="4" fontId="1" fillId="0" borderId="0" xfId="33" applyNumberFormat="1" applyFont="1" applyFill="1" applyBorder="1">
      <alignment/>
      <protection/>
    </xf>
    <xf numFmtId="4" fontId="1" fillId="0" borderId="0" xfId="33" applyNumberFormat="1" applyFont="1" applyFill="1" applyBorder="1" applyAlignment="1">
      <alignment horizontal="left"/>
      <protection/>
    </xf>
    <xf numFmtId="4" fontId="15" fillId="0" borderId="10" xfId="33" applyNumberFormat="1" applyFont="1" applyFill="1" applyBorder="1">
      <alignment/>
      <protection/>
    </xf>
    <xf numFmtId="4" fontId="13" fillId="0" borderId="10" xfId="33" applyNumberFormat="1" applyFont="1" applyFill="1" applyBorder="1" applyAlignment="1">
      <alignment horizontal="left"/>
      <protection/>
    </xf>
    <xf numFmtId="4" fontId="13" fillId="0" borderId="26" xfId="33" applyNumberFormat="1" applyFont="1" applyFill="1" applyBorder="1" applyAlignment="1">
      <alignment horizontal="right" vertical="center"/>
      <protection/>
    </xf>
    <xf numFmtId="4" fontId="13" fillId="0" borderId="26" xfId="33" applyNumberFormat="1" applyFont="1" applyFill="1" applyBorder="1" applyAlignment="1">
      <alignment vertical="center"/>
      <protection/>
    </xf>
    <xf numFmtId="3" fontId="13" fillId="34" borderId="10" xfId="33" applyNumberFormat="1" applyFont="1" applyFill="1" applyBorder="1" applyAlignment="1">
      <alignment horizontal="left"/>
      <protection/>
    </xf>
    <xf numFmtId="0" fontId="13" fillId="34" borderId="10" xfId="33" applyFont="1" applyFill="1" applyBorder="1">
      <alignment/>
      <protection/>
    </xf>
    <xf numFmtId="3" fontId="13" fillId="34" borderId="25" xfId="33" applyNumberFormat="1" applyFont="1" applyFill="1" applyBorder="1" applyAlignment="1">
      <alignment horizontal="right"/>
      <protection/>
    </xf>
    <xf numFmtId="4" fontId="4" fillId="34" borderId="10" xfId="33" applyNumberFormat="1" applyFont="1" applyFill="1" applyBorder="1" applyAlignment="1">
      <alignment/>
      <protection/>
    </xf>
    <xf numFmtId="4" fontId="4" fillId="34" borderId="0" xfId="33" applyNumberFormat="1" applyFont="1" applyFill="1" applyBorder="1">
      <alignment/>
      <protection/>
    </xf>
    <xf numFmtId="4" fontId="1" fillId="34" borderId="0" xfId="33" applyNumberFormat="1" applyFont="1" applyFill="1" applyBorder="1" applyAlignment="1">
      <alignment/>
      <protection/>
    </xf>
    <xf numFmtId="3" fontId="4" fillId="34" borderId="0" xfId="33" applyNumberFormat="1" applyFont="1" applyFill="1" applyBorder="1" applyAlignment="1">
      <alignment/>
      <protection/>
    </xf>
    <xf numFmtId="3" fontId="2" fillId="34" borderId="0" xfId="33" applyNumberFormat="1" applyFont="1" applyFill="1" applyBorder="1" applyAlignment="1">
      <alignment/>
      <protection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7" fillId="0" borderId="27" xfId="33" applyNumberFormat="1" applyFont="1" applyFill="1" applyBorder="1" applyAlignment="1">
      <alignment horizontal="center" vertical="center"/>
      <protection/>
    </xf>
    <xf numFmtId="0" fontId="19" fillId="0" borderId="13" xfId="33" applyNumberFormat="1" applyFont="1" applyFill="1" applyBorder="1" applyAlignment="1">
      <alignment horizontal="left" vertical="center" wrapText="1"/>
      <protection/>
    </xf>
    <xf numFmtId="0" fontId="21" fillId="0" borderId="13" xfId="33" applyNumberFormat="1" applyFont="1" applyFill="1" applyBorder="1" applyAlignment="1">
      <alignment horizontal="center" vertical="center" wrapText="1"/>
      <protection/>
    </xf>
    <xf numFmtId="0" fontId="21" fillId="0" borderId="13" xfId="33" applyNumberFormat="1" applyFont="1" applyFill="1" applyBorder="1" applyAlignment="1">
      <alignment horizontal="center" vertical="center"/>
      <protection/>
    </xf>
    <xf numFmtId="4" fontId="4" fillId="34" borderId="13" xfId="0" applyNumberFormat="1" applyFont="1" applyFill="1" applyBorder="1" applyAlignment="1">
      <alignment horizontal="center" vertical="center"/>
    </xf>
    <xf numFmtId="4" fontId="4" fillId="0" borderId="28" xfId="33" applyNumberFormat="1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178" fontId="19" fillId="0" borderId="14" xfId="0" applyNumberFormat="1" applyFont="1" applyFill="1" applyBorder="1" applyAlignment="1">
      <alignment horizontal="center" vertical="center"/>
    </xf>
    <xf numFmtId="4" fontId="4" fillId="0" borderId="15" xfId="33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33" borderId="13" xfId="33" applyNumberFormat="1" applyFont="1" applyFill="1" applyBorder="1" applyAlignment="1">
      <alignment horizontal="center" vertical="center" wrapText="1"/>
      <protection/>
    </xf>
    <xf numFmtId="0" fontId="4" fillId="33" borderId="14" xfId="35" applyFont="1" applyFill="1" applyBorder="1" applyAlignment="1">
      <alignment horizontal="center" vertical="center" wrapText="1"/>
      <protection/>
    </xf>
    <xf numFmtId="0" fontId="4" fillId="33" borderId="20" xfId="33" applyNumberFormat="1" applyFont="1" applyFill="1" applyBorder="1" applyAlignment="1">
      <alignment horizontal="center" vertical="center"/>
      <protection/>
    </xf>
    <xf numFmtId="0" fontId="4" fillId="33" borderId="22" xfId="33" applyNumberFormat="1" applyFont="1" applyFill="1" applyBorder="1" applyAlignment="1">
      <alignment horizontal="center" vertical="center"/>
      <protection/>
    </xf>
    <xf numFmtId="0" fontId="14" fillId="0" borderId="29" xfId="33" applyFont="1" applyBorder="1" applyAlignment="1">
      <alignment horizontal="left"/>
      <protection/>
    </xf>
    <xf numFmtId="0" fontId="14" fillId="0" borderId="30" xfId="33" applyFont="1" applyBorder="1" applyAlignment="1">
      <alignment horizontal="left"/>
      <protection/>
    </xf>
    <xf numFmtId="0" fontId="14" fillId="0" borderId="31" xfId="33" applyFont="1" applyBorder="1" applyAlignment="1">
      <alignment horizontal="left"/>
      <protection/>
    </xf>
    <xf numFmtId="0" fontId="7" fillId="0" borderId="0" xfId="33" applyNumberFormat="1" applyFont="1" applyFill="1" applyBorder="1" applyAlignment="1">
      <alignment horizontal="left" wrapText="1"/>
      <protection/>
    </xf>
    <xf numFmtId="0" fontId="13" fillId="0" borderId="16" xfId="33" applyNumberFormat="1" applyFont="1" applyBorder="1" applyAlignment="1">
      <alignment horizontal="right"/>
      <protection/>
    </xf>
    <xf numFmtId="0" fontId="13" fillId="0" borderId="17" xfId="33" applyNumberFormat="1" applyFont="1" applyBorder="1" applyAlignment="1">
      <alignment horizontal="right"/>
      <protection/>
    </xf>
    <xf numFmtId="0" fontId="13" fillId="0" borderId="12" xfId="33" applyNumberFormat="1" applyFont="1" applyBorder="1" applyAlignment="1">
      <alignment horizontal="right"/>
      <protection/>
    </xf>
    <xf numFmtId="0" fontId="15" fillId="0" borderId="16" xfId="33" applyNumberFormat="1" applyFont="1" applyBorder="1" applyAlignment="1">
      <alignment horizontal="left" vertical="top"/>
      <protection/>
    </xf>
    <xf numFmtId="0" fontId="13" fillId="0" borderId="17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6" xfId="33" applyNumberFormat="1" applyFont="1" applyBorder="1" applyAlignment="1">
      <alignment horizontal="center"/>
      <protection/>
    </xf>
    <xf numFmtId="0" fontId="6" fillId="0" borderId="17" xfId="33" applyNumberFormat="1" applyFont="1" applyBorder="1" applyAlignment="1">
      <alignment horizontal="center"/>
      <protection/>
    </xf>
    <xf numFmtId="171" fontId="3" fillId="33" borderId="32" xfId="33" applyNumberFormat="1" applyFont="1" applyFill="1" applyBorder="1" applyAlignment="1">
      <alignment horizontal="center"/>
      <protection/>
    </xf>
    <xf numFmtId="171" fontId="3" fillId="33" borderId="33" xfId="33" applyNumberFormat="1" applyFont="1" applyFill="1" applyBorder="1" applyAlignment="1">
      <alignment horizontal="center"/>
      <protection/>
    </xf>
    <xf numFmtId="171" fontId="3" fillId="33" borderId="27" xfId="33" applyNumberFormat="1" applyFont="1" applyFill="1" applyBorder="1" applyAlignment="1">
      <alignment horizontal="center"/>
      <protection/>
    </xf>
    <xf numFmtId="0" fontId="15" fillId="0" borderId="16" xfId="33" applyNumberFormat="1" applyFont="1" applyBorder="1" applyAlignment="1">
      <alignment horizontal="left" vertical="top" wrapText="1"/>
      <protection/>
    </xf>
    <xf numFmtId="0" fontId="15" fillId="0" borderId="17" xfId="33" applyNumberFormat="1" applyFont="1" applyBorder="1" applyAlignment="1">
      <alignment horizontal="left" vertical="top" wrapText="1"/>
      <protection/>
    </xf>
    <xf numFmtId="0" fontId="15" fillId="0" borderId="12" xfId="33" applyNumberFormat="1" applyFont="1" applyBorder="1" applyAlignment="1">
      <alignment horizontal="left" vertical="top" wrapText="1"/>
      <protection/>
    </xf>
    <xf numFmtId="4" fontId="4" fillId="33" borderId="13" xfId="33" applyNumberFormat="1" applyFont="1" applyFill="1" applyBorder="1" applyAlignment="1">
      <alignment horizontal="center" vertical="center" wrapText="1"/>
      <protection/>
    </xf>
    <xf numFmtId="0" fontId="4" fillId="33" borderId="23" xfId="35" applyFont="1" applyFill="1" applyBorder="1" applyAlignment="1">
      <alignment horizontal="center" vertical="center" wrapText="1"/>
      <protection/>
    </xf>
    <xf numFmtId="3" fontId="4" fillId="33" borderId="13" xfId="33" applyNumberFormat="1" applyFont="1" applyFill="1" applyBorder="1" applyAlignment="1">
      <alignment horizontal="center" vertical="center" wrapText="1"/>
      <protection/>
    </xf>
    <xf numFmtId="3" fontId="4" fillId="33" borderId="14" xfId="33" applyNumberFormat="1" applyFont="1" applyFill="1" applyBorder="1" applyAlignment="1">
      <alignment horizontal="center" vertical="center" wrapText="1"/>
      <protection/>
    </xf>
    <xf numFmtId="4" fontId="13" fillId="0" borderId="26" xfId="33" applyNumberFormat="1" applyFont="1" applyFill="1" applyBorder="1" applyAlignment="1">
      <alignment horizontal="center" vertical="center"/>
      <protection/>
    </xf>
    <xf numFmtId="0" fontId="18" fillId="0" borderId="16" xfId="33" applyNumberFormat="1" applyFont="1" applyFill="1" applyBorder="1" applyAlignment="1">
      <alignment horizontal="right"/>
      <protection/>
    </xf>
    <xf numFmtId="0" fontId="18" fillId="0" borderId="17" xfId="33" applyNumberFormat="1" applyFont="1" applyFill="1" applyBorder="1" applyAlignment="1">
      <alignment horizontal="right"/>
      <protection/>
    </xf>
    <xf numFmtId="0" fontId="18" fillId="0" borderId="12" xfId="33" applyNumberFormat="1" applyFont="1" applyFill="1" applyBorder="1" applyAlignment="1">
      <alignment horizontal="right"/>
      <protection/>
    </xf>
    <xf numFmtId="0" fontId="4" fillId="0" borderId="16" xfId="33" applyNumberFormat="1" applyFont="1" applyFill="1" applyBorder="1" applyAlignment="1">
      <alignment horizontal="center"/>
      <protection/>
    </xf>
    <xf numFmtId="0" fontId="4" fillId="0" borderId="17" xfId="33" applyNumberFormat="1" applyFont="1" applyFill="1" applyBorder="1" applyAlignment="1">
      <alignment horizontal="center"/>
      <protection/>
    </xf>
    <xf numFmtId="0" fontId="4" fillId="0" borderId="12" xfId="33" applyNumberFormat="1" applyFont="1" applyFill="1" applyBorder="1" applyAlignment="1">
      <alignment horizontal="center"/>
      <protection/>
    </xf>
    <xf numFmtId="4" fontId="13" fillId="0" borderId="28" xfId="33" applyNumberFormat="1" applyFont="1" applyFill="1" applyBorder="1" applyAlignment="1">
      <alignment horizontal="center" vertical="center"/>
      <protection/>
    </xf>
    <xf numFmtId="0" fontId="4" fillId="0" borderId="16" xfId="33" applyNumberFormat="1" applyFont="1" applyFill="1" applyBorder="1" applyAlignment="1">
      <alignment/>
      <protection/>
    </xf>
    <xf numFmtId="0" fontId="4" fillId="0" borderId="17" xfId="33" applyNumberFormat="1" applyFont="1" applyFill="1" applyBorder="1" applyAlignment="1">
      <alignment/>
      <protection/>
    </xf>
    <xf numFmtId="0" fontId="4" fillId="0" borderId="12" xfId="33" applyNumberFormat="1" applyFont="1" applyFill="1" applyBorder="1" applyAlignment="1">
      <alignment/>
      <protection/>
    </xf>
    <xf numFmtId="0" fontId="4" fillId="0" borderId="16" xfId="33" applyNumberFormat="1" applyFont="1" applyFill="1" applyBorder="1" applyAlignment="1">
      <alignment horizontal="left"/>
      <protection/>
    </xf>
    <xf numFmtId="0" fontId="4" fillId="0" borderId="17" xfId="33" applyNumberFormat="1" applyFont="1" applyFill="1" applyBorder="1" applyAlignment="1">
      <alignment horizontal="left"/>
      <protection/>
    </xf>
    <xf numFmtId="0" fontId="4" fillId="0" borderId="12" xfId="33" applyNumberFormat="1" applyFont="1" applyFill="1" applyBorder="1" applyAlignment="1">
      <alignment horizontal="left"/>
      <protection/>
    </xf>
    <xf numFmtId="4" fontId="13" fillId="0" borderId="26" xfId="33" applyNumberFormat="1" applyFont="1" applyFill="1" applyBorder="1" applyAlignment="1">
      <alignment horizontal="right" vertical="center"/>
      <protection/>
    </xf>
    <xf numFmtId="14" fontId="18" fillId="0" borderId="17" xfId="33" applyNumberFormat="1" applyFont="1" applyBorder="1" applyAlignment="1">
      <alignment horizontal="left" wrapText="1"/>
      <protection/>
    </xf>
    <xf numFmtId="0" fontId="18" fillId="0" borderId="12" xfId="33" applyNumberFormat="1" applyFont="1" applyBorder="1" applyAlignment="1">
      <alignment horizontal="left" wrapText="1"/>
      <protection/>
    </xf>
    <xf numFmtId="4" fontId="7" fillId="0" borderId="34" xfId="33" applyNumberFormat="1" applyFont="1" applyFill="1" applyBorder="1" applyAlignment="1">
      <alignment horizontal="right" vertical="center"/>
      <protection/>
    </xf>
    <xf numFmtId="4" fontId="7" fillId="0" borderId="35" xfId="33" applyNumberFormat="1" applyFont="1" applyFill="1" applyBorder="1" applyAlignment="1">
      <alignment horizontal="right" vertical="center"/>
      <protection/>
    </xf>
    <xf numFmtId="4" fontId="7" fillId="0" borderId="36" xfId="33" applyNumberFormat="1" applyFont="1" applyFill="1" applyBorder="1" applyAlignment="1">
      <alignment horizontal="right" vertical="center"/>
      <protection/>
    </xf>
    <xf numFmtId="0" fontId="7" fillId="0" borderId="16" xfId="33" applyNumberFormat="1" applyFont="1" applyFill="1" applyBorder="1" applyAlignment="1">
      <alignment/>
      <protection/>
    </xf>
    <xf numFmtId="0" fontId="7" fillId="0" borderId="17" xfId="33" applyNumberFormat="1" applyFont="1" applyFill="1" applyBorder="1" applyAlignment="1">
      <alignment/>
      <protection/>
    </xf>
    <xf numFmtId="0" fontId="7" fillId="0" borderId="12" xfId="33" applyNumberFormat="1" applyFont="1" applyFill="1" applyBorder="1" applyAlignment="1">
      <alignment/>
      <protection/>
    </xf>
    <xf numFmtId="0" fontId="7" fillId="0" borderId="16" xfId="33" applyNumberFormat="1" applyFont="1" applyFill="1" applyBorder="1" applyAlignment="1">
      <alignment horizontal="center"/>
      <protection/>
    </xf>
    <xf numFmtId="0" fontId="7" fillId="0" borderId="17" xfId="33" applyNumberFormat="1" applyFont="1" applyFill="1" applyBorder="1" applyAlignment="1">
      <alignment horizontal="center"/>
      <protection/>
    </xf>
    <xf numFmtId="0" fontId="7" fillId="0" borderId="12" xfId="33" applyNumberFormat="1" applyFont="1" applyFill="1" applyBorder="1" applyAlignment="1">
      <alignment horizontal="center"/>
      <protection/>
    </xf>
    <xf numFmtId="49" fontId="14" fillId="0" borderId="10" xfId="33" applyNumberFormat="1" applyFont="1" applyBorder="1" applyAlignment="1">
      <alignment horizontal="left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Normal_Sheet1 (2)" xfId="34"/>
    <cellStyle name="Βασικό_Αντίγραφο του Αντίγραφο του ΠΡΟΫΠΟΛΟΓΙΣΜΟΣ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&#924;&#917;%20&#917;&#925;&#921;&#917;&#927;%20&#928;&#929;&#927;&#933;&#928;&#927;&#923;&#927;&#915;&#921;&#931;&#924;&#9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"/>
      <sheetName val="προυπολογισμός"/>
      <sheetName val="διαβιβασ."/>
      <sheetName val="φάκελος έργου"/>
      <sheetName val="γεν. όροι"/>
      <sheetName val="διακηρυξη"/>
    </sheetNames>
    <sheetDataSet>
      <sheetData sheetId="0">
        <row r="1">
          <cell r="G1" t="str">
            <v>Θ. ΖΙΑΚΑ</v>
          </cell>
        </row>
        <row r="2">
          <cell r="G2" t="str">
            <v>ΑΠΟΚΑΤΑΣΤΑΣΗ  ΟΔΙΚΟΥ ΔΙΚΤΥΟΥ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showZeros="0" tabSelected="1" zoomScalePageLayoutView="0" workbookViewId="0" topLeftCell="A1">
      <selection activeCell="M38" sqref="M38"/>
    </sheetView>
  </sheetViews>
  <sheetFormatPr defaultColWidth="8.00390625" defaultRowHeight="12.75"/>
  <cols>
    <col min="1" max="1" width="2.625" style="1" customWidth="1"/>
    <col min="2" max="10" width="6.875" style="1" hidden="1" customWidth="1"/>
    <col min="11" max="11" width="10.00390625" style="1" hidden="1" customWidth="1"/>
    <col min="12" max="12" width="7.00390625" style="1" customWidth="1"/>
    <col min="13" max="13" width="37.875" style="8" customWidth="1"/>
    <col min="14" max="14" width="9.625" style="67" customWidth="1"/>
    <col min="15" max="15" width="3.875" style="1" customWidth="1"/>
    <col min="16" max="16" width="8.25390625" style="157" customWidth="1"/>
    <col min="17" max="17" width="13.25390625" style="5" hidden="1" customWidth="1"/>
    <col min="18" max="18" width="13.00390625" style="6" hidden="1" customWidth="1"/>
    <col min="19" max="19" width="14.25390625" style="2" hidden="1" customWidth="1"/>
    <col min="20" max="20" width="13.375" style="3" hidden="1" customWidth="1"/>
    <col min="21" max="21" width="1.25" style="3" hidden="1" customWidth="1"/>
    <col min="22" max="22" width="7.625" style="78" customWidth="1"/>
    <col min="23" max="23" width="9.75390625" style="3" customWidth="1"/>
    <col min="24" max="24" width="10.25390625" style="58" customWidth="1"/>
    <col min="25" max="25" width="6.625" style="42" customWidth="1"/>
    <col min="26" max="26" width="9.25390625" style="42" customWidth="1"/>
    <col min="27" max="27" width="7.00390625" style="42" customWidth="1"/>
    <col min="28" max="29" width="6.125" style="41" customWidth="1"/>
    <col min="30" max="30" width="8.00390625" style="3" customWidth="1"/>
    <col min="31" max="16384" width="8.00390625" style="4" customWidth="1"/>
  </cols>
  <sheetData>
    <row r="1" spans="1:24" ht="12.75" customHeight="1">
      <c r="A1" s="10" t="s">
        <v>3</v>
      </c>
      <c r="B1" s="11"/>
      <c r="C1" s="11"/>
      <c r="D1" s="12"/>
      <c r="E1" s="12"/>
      <c r="F1" s="11" t="s">
        <v>8</v>
      </c>
      <c r="G1" s="11"/>
      <c r="H1" s="11" t="str">
        <f>'[1]τεχν. εκθεση'!G1</f>
        <v>Θ. ΖΙΑΚΑ</v>
      </c>
      <c r="I1" s="11"/>
      <c r="J1" s="13"/>
      <c r="K1" s="13"/>
      <c r="L1" s="13"/>
      <c r="M1" s="14"/>
      <c r="N1" s="180" t="s">
        <v>7</v>
      </c>
      <c r="O1" s="181"/>
      <c r="P1" s="182"/>
      <c r="Q1" s="16"/>
      <c r="R1" s="17"/>
      <c r="S1" s="18"/>
      <c r="T1" s="19"/>
      <c r="U1" s="19"/>
      <c r="V1" s="146" t="s">
        <v>35</v>
      </c>
      <c r="W1" s="19"/>
      <c r="X1" s="43"/>
    </row>
    <row r="2" spans="1:30" s="7" customFormat="1" ht="12.75" customHeight="1">
      <c r="A2" s="20" t="s">
        <v>14</v>
      </c>
      <c r="B2" s="11"/>
      <c r="C2" s="11"/>
      <c r="D2" s="12"/>
      <c r="E2" s="12"/>
      <c r="F2" s="12" t="s">
        <v>6</v>
      </c>
      <c r="G2" s="21" t="str">
        <f>'[1]τεχν. εκθεση'!G2</f>
        <v>ΑΠΟΚΑΤΑΣΤΑΣΗ  ΟΔΙΚΟΥ ΔΙΚΤΥΟΥ</v>
      </c>
      <c r="H2" s="21"/>
      <c r="I2" s="21"/>
      <c r="J2" s="15"/>
      <c r="K2" s="15"/>
      <c r="L2" s="13"/>
      <c r="M2" s="14"/>
      <c r="N2" s="70"/>
      <c r="O2" s="15"/>
      <c r="P2" s="150"/>
      <c r="Q2" s="16"/>
      <c r="R2" s="72"/>
      <c r="S2" s="18"/>
      <c r="T2" s="22"/>
      <c r="U2" s="22"/>
      <c r="V2" s="147"/>
      <c r="W2" s="22"/>
      <c r="X2" s="43"/>
      <c r="Y2" s="42"/>
      <c r="Z2" s="42"/>
      <c r="AA2" s="42"/>
      <c r="AB2" s="42"/>
      <c r="AC2" s="42"/>
      <c r="AD2" s="39"/>
    </row>
    <row r="3" spans="1:30" s="7" customFormat="1" ht="12.75" customHeight="1">
      <c r="A3" s="23" t="s">
        <v>9</v>
      </c>
      <c r="B3" s="11"/>
      <c r="C3" s="11"/>
      <c r="D3" s="12"/>
      <c r="E3" s="12"/>
      <c r="F3" s="12"/>
      <c r="G3" s="21"/>
      <c r="H3" s="21"/>
      <c r="I3" s="21"/>
      <c r="J3" s="13"/>
      <c r="K3" s="13"/>
      <c r="L3" s="13"/>
      <c r="M3" s="14"/>
      <c r="N3" s="70"/>
      <c r="O3" s="73"/>
      <c r="P3" s="151"/>
      <c r="Q3" s="71"/>
      <c r="R3" s="72"/>
      <c r="S3" s="18"/>
      <c r="T3" s="22"/>
      <c r="U3" s="22"/>
      <c r="V3" s="147"/>
      <c r="W3" s="43"/>
      <c r="X3" s="43"/>
      <c r="Y3" s="42"/>
      <c r="Z3" s="42"/>
      <c r="AA3" s="42"/>
      <c r="AB3" s="42"/>
      <c r="AC3" s="42"/>
      <c r="AD3" s="39"/>
    </row>
    <row r="4" spans="1:30" s="7" customFormat="1" ht="13.5" customHeight="1">
      <c r="A4" s="24" t="s">
        <v>10</v>
      </c>
      <c r="B4" s="11"/>
      <c r="C4" s="11"/>
      <c r="D4" s="25"/>
      <c r="E4" s="25"/>
      <c r="F4" s="25"/>
      <c r="G4" s="25"/>
      <c r="H4" s="25"/>
      <c r="I4" s="25"/>
      <c r="J4" s="13"/>
      <c r="K4" s="13"/>
      <c r="L4" s="13"/>
      <c r="M4" s="15"/>
      <c r="N4" s="63" t="s">
        <v>11</v>
      </c>
      <c r="O4" s="183" t="s">
        <v>105</v>
      </c>
      <c r="P4" s="184"/>
      <c r="Q4" s="184"/>
      <c r="R4" s="184"/>
      <c r="S4" s="184"/>
      <c r="T4" s="184"/>
      <c r="U4" s="184"/>
      <c r="V4" s="184"/>
      <c r="W4" s="184"/>
      <c r="X4" s="185"/>
      <c r="Y4" s="42"/>
      <c r="Z4" s="42"/>
      <c r="AA4" s="42"/>
      <c r="AB4" s="42"/>
      <c r="AC4" s="42"/>
      <c r="AD4" s="39"/>
    </row>
    <row r="5" spans="1:30" s="7" customFormat="1" ht="13.5" customHeight="1">
      <c r="A5" s="10"/>
      <c r="B5" s="11"/>
      <c r="C5" s="11"/>
      <c r="D5" s="12"/>
      <c r="E5" s="12"/>
      <c r="F5" s="12"/>
      <c r="G5" s="12"/>
      <c r="H5" s="12"/>
      <c r="I5" s="12"/>
      <c r="J5" s="13"/>
      <c r="K5" s="13"/>
      <c r="L5" s="13"/>
      <c r="M5" s="14"/>
      <c r="N5" s="70"/>
      <c r="O5" s="191" t="s">
        <v>106</v>
      </c>
      <c r="P5" s="192"/>
      <c r="Q5" s="192"/>
      <c r="R5" s="192"/>
      <c r="S5" s="192"/>
      <c r="T5" s="192"/>
      <c r="U5" s="192"/>
      <c r="V5" s="192"/>
      <c r="W5" s="192"/>
      <c r="X5" s="193"/>
      <c r="Y5" s="42"/>
      <c r="Z5" s="42"/>
      <c r="AA5" s="42"/>
      <c r="AB5" s="42"/>
      <c r="AC5" s="42"/>
      <c r="AD5" s="39"/>
    </row>
    <row r="6" spans="1:30" s="7" customFormat="1" ht="13.5" customHeight="1" thickBot="1">
      <c r="A6" s="15" t="s">
        <v>15</v>
      </c>
      <c r="B6" s="11"/>
      <c r="C6" s="11"/>
      <c r="D6" s="12"/>
      <c r="E6" s="12"/>
      <c r="F6" s="12"/>
      <c r="G6" s="12"/>
      <c r="H6" s="12"/>
      <c r="I6" s="12"/>
      <c r="J6" s="13"/>
      <c r="K6" s="13"/>
      <c r="L6" s="13"/>
      <c r="M6" s="224" t="s">
        <v>107</v>
      </c>
      <c r="N6" s="62"/>
      <c r="O6" s="176"/>
      <c r="P6" s="177"/>
      <c r="Q6" s="177"/>
      <c r="R6" s="177"/>
      <c r="S6" s="177"/>
      <c r="T6" s="177"/>
      <c r="U6" s="177"/>
      <c r="V6" s="177"/>
      <c r="W6" s="178"/>
      <c r="X6" s="132"/>
      <c r="Y6" s="42"/>
      <c r="Z6" s="42"/>
      <c r="AA6" s="42"/>
      <c r="AB6" s="42"/>
      <c r="AC6" s="42"/>
      <c r="AD6" s="39"/>
    </row>
    <row r="7" spans="1:30" s="47" customFormat="1" ht="12.75" customHeight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186" t="s">
        <v>18</v>
      </c>
      <c r="N7" s="187"/>
      <c r="O7" s="187"/>
      <c r="P7" s="188">
        <f>X42</f>
        <v>200000</v>
      </c>
      <c r="Q7" s="189"/>
      <c r="R7" s="189"/>
      <c r="S7" s="189"/>
      <c r="T7" s="189"/>
      <c r="U7" s="189"/>
      <c r="V7" s="190"/>
      <c r="W7" s="45"/>
      <c r="X7" s="133"/>
      <c r="Y7" s="42"/>
      <c r="Z7" s="42"/>
      <c r="AA7" s="42"/>
      <c r="AB7" s="46"/>
      <c r="AC7" s="46"/>
      <c r="AD7" s="46"/>
    </row>
    <row r="8" spans="1:24" ht="12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12"/>
      <c r="N8" s="113"/>
      <c r="O8" s="114"/>
      <c r="P8" s="152"/>
      <c r="Q8" s="115"/>
      <c r="R8" s="116"/>
      <c r="S8" s="117" t="s">
        <v>32</v>
      </c>
      <c r="T8" s="118"/>
      <c r="U8" s="118"/>
      <c r="V8" s="118"/>
      <c r="W8" s="29"/>
      <c r="X8" s="56"/>
    </row>
    <row r="9" spans="1:24" ht="12.75" customHeight="1">
      <c r="A9" s="174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172" t="s">
        <v>21</v>
      </c>
      <c r="M9" s="172" t="s">
        <v>22</v>
      </c>
      <c r="N9" s="61" t="s">
        <v>23</v>
      </c>
      <c r="O9" s="172" t="s">
        <v>12</v>
      </c>
      <c r="P9" s="196" t="s">
        <v>24</v>
      </c>
      <c r="Q9" s="123" t="s">
        <v>25</v>
      </c>
      <c r="R9" s="124" t="s">
        <v>26</v>
      </c>
      <c r="S9" s="52"/>
      <c r="T9" s="125" t="s">
        <v>25</v>
      </c>
      <c r="U9" s="126" t="s">
        <v>26</v>
      </c>
      <c r="V9" s="194" t="s">
        <v>27</v>
      </c>
      <c r="W9" s="194" t="s">
        <v>26</v>
      </c>
      <c r="X9" s="195"/>
    </row>
    <row r="10" spans="1:24" ht="19.5" customHeight="1" thickBot="1">
      <c r="A10" s="175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73"/>
      <c r="M10" s="173"/>
      <c r="N10" s="64" t="s">
        <v>28</v>
      </c>
      <c r="O10" s="173"/>
      <c r="P10" s="197"/>
      <c r="Q10" s="127" t="s">
        <v>29</v>
      </c>
      <c r="R10" s="128" t="s">
        <v>30</v>
      </c>
      <c r="S10" s="53" t="s">
        <v>31</v>
      </c>
      <c r="T10" s="54" t="s">
        <v>29</v>
      </c>
      <c r="U10" s="129" t="s">
        <v>30</v>
      </c>
      <c r="V10" s="173"/>
      <c r="W10" s="54" t="s">
        <v>30</v>
      </c>
      <c r="X10" s="55" t="s">
        <v>31</v>
      </c>
    </row>
    <row r="11" spans="1:30" s="79" customFormat="1" ht="1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119"/>
      <c r="O11" s="82"/>
      <c r="P11" s="120"/>
      <c r="Q11" s="120"/>
      <c r="R11" s="121"/>
      <c r="S11" s="122"/>
      <c r="T11" s="99"/>
      <c r="U11" s="99"/>
      <c r="V11" s="99"/>
      <c r="W11" s="99"/>
      <c r="X11" s="84"/>
      <c r="Y11" s="145"/>
      <c r="Z11" s="145"/>
      <c r="AA11" s="145"/>
      <c r="AB11" s="144"/>
      <c r="AC11" s="144"/>
      <c r="AD11" s="78"/>
    </row>
    <row r="12" spans="1:30" s="136" customFormat="1" ht="12" customHeight="1" thickBot="1">
      <c r="A12" s="90"/>
      <c r="B12" s="90"/>
      <c r="C12" s="90"/>
      <c r="D12" s="90"/>
      <c r="E12" s="90"/>
      <c r="F12" s="90"/>
      <c r="G12" s="91"/>
      <c r="H12" s="91"/>
      <c r="I12" s="91"/>
      <c r="J12" s="91"/>
      <c r="K12" s="90"/>
      <c r="L12" s="92"/>
      <c r="M12" s="179" t="s">
        <v>92</v>
      </c>
      <c r="N12" s="179"/>
      <c r="O12" s="92"/>
      <c r="P12" s="159"/>
      <c r="Q12" s="93"/>
      <c r="R12" s="94"/>
      <c r="S12" s="94"/>
      <c r="T12" s="94"/>
      <c r="U12" s="93"/>
      <c r="V12" s="94"/>
      <c r="W12" s="34"/>
      <c r="X12" s="57"/>
      <c r="Y12" s="135"/>
      <c r="Z12" s="135"/>
      <c r="AA12" s="135"/>
      <c r="AB12" s="34"/>
      <c r="AC12" s="34"/>
      <c r="AD12" s="34"/>
    </row>
    <row r="13" spans="1:30" s="136" customFormat="1" ht="12" customHeight="1">
      <c r="A13" s="100"/>
      <c r="B13" s="101"/>
      <c r="C13" s="101"/>
      <c r="D13" s="101"/>
      <c r="E13" s="101"/>
      <c r="F13" s="101"/>
      <c r="G13" s="102"/>
      <c r="H13" s="102"/>
      <c r="I13" s="102"/>
      <c r="J13" s="102"/>
      <c r="K13" s="101"/>
      <c r="L13" s="110" t="s">
        <v>94</v>
      </c>
      <c r="M13" s="161" t="s">
        <v>95</v>
      </c>
      <c r="N13" s="162"/>
      <c r="O13" s="163"/>
      <c r="P13" s="111"/>
      <c r="Q13" s="164"/>
      <c r="R13" s="111"/>
      <c r="S13" s="111"/>
      <c r="T13" s="111"/>
      <c r="U13" s="111"/>
      <c r="V13" s="111"/>
      <c r="W13" s="108">
        <f aca="true" t="shared" si="0" ref="W13:W18">V13*P13</f>
        <v>0</v>
      </c>
      <c r="X13" s="57"/>
      <c r="Y13" s="135"/>
      <c r="Z13" s="135"/>
      <c r="AA13" s="135"/>
      <c r="AB13" s="34"/>
      <c r="AC13" s="34"/>
      <c r="AD13" s="34"/>
    </row>
    <row r="14" spans="1:30" s="136" customFormat="1" ht="12" customHeight="1">
      <c r="A14" s="103">
        <v>1</v>
      </c>
      <c r="B14" s="86"/>
      <c r="C14" s="86"/>
      <c r="D14" s="86"/>
      <c r="E14" s="86"/>
      <c r="F14" s="86"/>
      <c r="G14" s="87"/>
      <c r="H14" s="87"/>
      <c r="I14" s="87"/>
      <c r="J14" s="87"/>
      <c r="K14" s="86"/>
      <c r="L14" s="80" t="s">
        <v>96</v>
      </c>
      <c r="M14" s="97" t="s">
        <v>97</v>
      </c>
      <c r="N14" s="86" t="s">
        <v>98</v>
      </c>
      <c r="O14" s="80" t="s">
        <v>48</v>
      </c>
      <c r="P14" s="81">
        <v>200</v>
      </c>
      <c r="Q14" s="158" t="str">
        <f>N15</f>
        <v>ΟΔΟ-1530</v>
      </c>
      <c r="R14" s="81"/>
      <c r="S14" s="81"/>
      <c r="T14" s="81"/>
      <c r="U14" s="81"/>
      <c r="V14" s="81">
        <v>3.75</v>
      </c>
      <c r="W14" s="109">
        <f t="shared" si="0"/>
        <v>750</v>
      </c>
      <c r="X14" s="57"/>
      <c r="Y14" s="135"/>
      <c r="Z14" s="135"/>
      <c r="AA14" s="135"/>
      <c r="AB14" s="34"/>
      <c r="AC14" s="34"/>
      <c r="AD14" s="34"/>
    </row>
    <row r="15" spans="1:30" s="136" customFormat="1" ht="12" customHeight="1">
      <c r="A15" s="103">
        <v>2</v>
      </c>
      <c r="B15" s="86"/>
      <c r="C15" s="86"/>
      <c r="D15" s="86"/>
      <c r="E15" s="86"/>
      <c r="F15" s="86"/>
      <c r="G15" s="87"/>
      <c r="H15" s="87"/>
      <c r="I15" s="87"/>
      <c r="J15" s="87"/>
      <c r="K15" s="86"/>
      <c r="L15" s="80" t="s">
        <v>99</v>
      </c>
      <c r="M15" s="97" t="s">
        <v>100</v>
      </c>
      <c r="N15" s="86" t="s">
        <v>101</v>
      </c>
      <c r="O15" s="80" t="s">
        <v>48</v>
      </c>
      <c r="P15" s="81">
        <f>P14</f>
        <v>200</v>
      </c>
      <c r="Q15" s="158" t="e">
        <f>#REF!</f>
        <v>#REF!</v>
      </c>
      <c r="R15" s="81"/>
      <c r="S15" s="81"/>
      <c r="T15" s="81"/>
      <c r="U15" s="81"/>
      <c r="V15" s="81">
        <v>1.05</v>
      </c>
      <c r="W15" s="109">
        <f t="shared" si="0"/>
        <v>210</v>
      </c>
      <c r="X15" s="57"/>
      <c r="Y15" s="135"/>
      <c r="Z15" s="135"/>
      <c r="AA15" s="135"/>
      <c r="AB15" s="34"/>
      <c r="AC15" s="34"/>
      <c r="AD15" s="34"/>
    </row>
    <row r="16" spans="1:30" s="136" customFormat="1" ht="22.5" customHeight="1">
      <c r="A16" s="103">
        <v>3</v>
      </c>
      <c r="B16" s="86"/>
      <c r="C16" s="86"/>
      <c r="D16" s="86"/>
      <c r="E16" s="86"/>
      <c r="F16" s="86"/>
      <c r="G16" s="87"/>
      <c r="H16" s="87"/>
      <c r="I16" s="87"/>
      <c r="J16" s="87"/>
      <c r="K16" s="86"/>
      <c r="L16" s="80" t="s">
        <v>51</v>
      </c>
      <c r="M16" s="88" t="s">
        <v>52</v>
      </c>
      <c r="N16" s="80" t="s">
        <v>53</v>
      </c>
      <c r="O16" s="80" t="s">
        <v>48</v>
      </c>
      <c r="P16" s="158">
        <v>30</v>
      </c>
      <c r="Q16" s="81">
        <v>4.14</v>
      </c>
      <c r="R16" s="89"/>
      <c r="S16" s="89"/>
      <c r="T16" s="89"/>
      <c r="U16" s="81">
        <v>4.9</v>
      </c>
      <c r="V16" s="81">
        <v>4.9</v>
      </c>
      <c r="W16" s="109">
        <f t="shared" si="0"/>
        <v>147</v>
      </c>
      <c r="X16" s="57"/>
      <c r="Y16" s="135"/>
      <c r="Z16" s="135"/>
      <c r="AA16" s="135"/>
      <c r="AB16" s="34"/>
      <c r="AC16" s="34"/>
      <c r="AD16" s="34"/>
    </row>
    <row r="17" spans="1:30" s="136" customFormat="1" ht="12" customHeight="1">
      <c r="A17" s="103"/>
      <c r="B17" s="86"/>
      <c r="C17" s="86"/>
      <c r="D17" s="86"/>
      <c r="E17" s="86"/>
      <c r="F17" s="86"/>
      <c r="G17" s="87"/>
      <c r="H17" s="87"/>
      <c r="I17" s="87"/>
      <c r="J17" s="87"/>
      <c r="K17" s="86"/>
      <c r="L17" s="80" t="s">
        <v>54</v>
      </c>
      <c r="M17" s="88" t="s">
        <v>55</v>
      </c>
      <c r="N17" s="80"/>
      <c r="O17" s="80"/>
      <c r="P17" s="158"/>
      <c r="Q17" s="81"/>
      <c r="R17" s="89"/>
      <c r="S17" s="89"/>
      <c r="T17" s="89"/>
      <c r="U17" s="81"/>
      <c r="V17" s="81"/>
      <c r="W17" s="109">
        <f t="shared" si="0"/>
        <v>0</v>
      </c>
      <c r="X17" s="57"/>
      <c r="Y17" s="135"/>
      <c r="Z17" s="135"/>
      <c r="AA17" s="135"/>
      <c r="AB17" s="34"/>
      <c r="AC17" s="34"/>
      <c r="AD17" s="34"/>
    </row>
    <row r="18" spans="1:30" s="136" customFormat="1" ht="22.5" customHeight="1">
      <c r="A18" s="103">
        <v>4</v>
      </c>
      <c r="B18" s="86"/>
      <c r="C18" s="86"/>
      <c r="D18" s="86"/>
      <c r="E18" s="86"/>
      <c r="F18" s="86"/>
      <c r="G18" s="87"/>
      <c r="H18" s="87"/>
      <c r="I18" s="87"/>
      <c r="J18" s="87"/>
      <c r="K18" s="86"/>
      <c r="L18" s="80" t="s">
        <v>56</v>
      </c>
      <c r="M18" s="88" t="s">
        <v>57</v>
      </c>
      <c r="N18" s="80" t="s">
        <v>58</v>
      </c>
      <c r="O18" s="80" t="s">
        <v>48</v>
      </c>
      <c r="P18" s="158">
        <v>10</v>
      </c>
      <c r="Q18" s="95">
        <v>94</v>
      </c>
      <c r="R18" s="89"/>
      <c r="S18" s="89"/>
      <c r="T18" s="89"/>
      <c r="U18" s="81">
        <v>94.2</v>
      </c>
      <c r="V18" s="81">
        <v>94.2</v>
      </c>
      <c r="W18" s="109">
        <f t="shared" si="0"/>
        <v>942</v>
      </c>
      <c r="X18" s="57"/>
      <c r="Y18" s="135"/>
      <c r="Z18" s="135"/>
      <c r="AA18" s="135"/>
      <c r="AB18" s="34"/>
      <c r="AC18" s="34"/>
      <c r="AD18" s="34"/>
    </row>
    <row r="19" spans="1:30" s="136" customFormat="1" ht="22.5" customHeight="1">
      <c r="A19" s="103"/>
      <c r="B19" s="86"/>
      <c r="C19" s="86"/>
      <c r="D19" s="86"/>
      <c r="E19" s="86"/>
      <c r="F19" s="86"/>
      <c r="G19" s="87"/>
      <c r="H19" s="87"/>
      <c r="I19" s="87"/>
      <c r="J19" s="87"/>
      <c r="K19" s="86"/>
      <c r="L19" s="80" t="s">
        <v>59</v>
      </c>
      <c r="M19" s="88" t="s">
        <v>60</v>
      </c>
      <c r="N19" s="80" t="s">
        <v>61</v>
      </c>
      <c r="O19" s="80" t="s">
        <v>48</v>
      </c>
      <c r="P19" s="158"/>
      <c r="Q19" s="95"/>
      <c r="R19" s="89"/>
      <c r="S19" s="89"/>
      <c r="T19" s="89"/>
      <c r="U19" s="81"/>
      <c r="V19" s="81"/>
      <c r="W19" s="109"/>
      <c r="X19" s="57"/>
      <c r="Y19" s="135"/>
      <c r="Z19" s="135"/>
      <c r="AA19" s="135"/>
      <c r="AB19" s="34"/>
      <c r="AC19" s="34"/>
      <c r="AD19" s="34"/>
    </row>
    <row r="20" spans="1:30" s="136" customFormat="1" ht="22.5" customHeight="1">
      <c r="A20" s="103">
        <v>5</v>
      </c>
      <c r="B20" s="86"/>
      <c r="C20" s="86"/>
      <c r="D20" s="86"/>
      <c r="E20" s="86"/>
      <c r="F20" s="86"/>
      <c r="G20" s="87"/>
      <c r="H20" s="87"/>
      <c r="I20" s="87"/>
      <c r="J20" s="87"/>
      <c r="K20" s="86"/>
      <c r="L20" s="80" t="s">
        <v>63</v>
      </c>
      <c r="M20" s="88" t="s">
        <v>64</v>
      </c>
      <c r="N20" s="80" t="s">
        <v>65</v>
      </c>
      <c r="O20" s="80" t="s">
        <v>62</v>
      </c>
      <c r="P20" s="158">
        <v>100</v>
      </c>
      <c r="Q20" s="81">
        <f>1.15*1.155</f>
        <v>1.32825</v>
      </c>
      <c r="R20" s="89"/>
      <c r="S20" s="89"/>
      <c r="T20" s="89"/>
      <c r="U20" s="81">
        <v>1.15</v>
      </c>
      <c r="V20" s="81">
        <v>1.15</v>
      </c>
      <c r="W20" s="109">
        <f>V20*P20</f>
        <v>114.99999999999999</v>
      </c>
      <c r="X20" s="57"/>
      <c r="Y20" s="135"/>
      <c r="Z20" s="135"/>
      <c r="AA20" s="135"/>
      <c r="AB20" s="34"/>
      <c r="AC20" s="34"/>
      <c r="AD20" s="34"/>
    </row>
    <row r="21" spans="1:30" s="136" customFormat="1" ht="12.75" customHeight="1">
      <c r="A21" s="103"/>
      <c r="B21" s="86"/>
      <c r="C21" s="86"/>
      <c r="D21" s="86"/>
      <c r="E21" s="86"/>
      <c r="F21" s="86"/>
      <c r="G21" s="87"/>
      <c r="H21" s="87"/>
      <c r="I21" s="87"/>
      <c r="J21" s="87"/>
      <c r="K21" s="86"/>
      <c r="L21" s="86" t="s">
        <v>70</v>
      </c>
      <c r="M21" s="88" t="s">
        <v>71</v>
      </c>
      <c r="N21" s="86"/>
      <c r="O21" s="86"/>
      <c r="P21" s="158"/>
      <c r="Q21" s="89"/>
      <c r="R21" s="89"/>
      <c r="S21" s="89"/>
      <c r="T21" s="89"/>
      <c r="U21" s="81"/>
      <c r="V21" s="81"/>
      <c r="W21" s="109"/>
      <c r="X21" s="93"/>
      <c r="Y21" s="135"/>
      <c r="Z21" s="135"/>
      <c r="AA21" s="135"/>
      <c r="AB21" s="34"/>
      <c r="AC21" s="34"/>
      <c r="AD21" s="34"/>
    </row>
    <row r="22" spans="1:30" s="136" customFormat="1" ht="12.75" customHeight="1">
      <c r="A22" s="103">
        <v>6</v>
      </c>
      <c r="B22" s="86"/>
      <c r="C22" s="86"/>
      <c r="D22" s="86"/>
      <c r="E22" s="86"/>
      <c r="F22" s="86"/>
      <c r="G22" s="87"/>
      <c r="H22" s="87"/>
      <c r="I22" s="87"/>
      <c r="J22" s="87"/>
      <c r="K22" s="86"/>
      <c r="L22" s="86" t="s">
        <v>72</v>
      </c>
      <c r="M22" s="88" t="s">
        <v>73</v>
      </c>
      <c r="N22" s="86" t="s">
        <v>74</v>
      </c>
      <c r="O22" s="80" t="s">
        <v>37</v>
      </c>
      <c r="P22" s="158">
        <v>200</v>
      </c>
      <c r="Q22" s="89"/>
      <c r="R22" s="89"/>
      <c r="S22" s="89"/>
      <c r="T22" s="89"/>
      <c r="U22" s="96">
        <v>2.27</v>
      </c>
      <c r="V22" s="96">
        <v>2.27</v>
      </c>
      <c r="W22" s="109">
        <f aca="true" t="shared" si="1" ref="W22:W32">V22*P22</f>
        <v>454</v>
      </c>
      <c r="X22" s="93"/>
      <c r="Y22" s="135"/>
      <c r="Z22" s="135"/>
      <c r="AA22" s="135"/>
      <c r="AB22" s="34"/>
      <c r="AC22" s="34"/>
      <c r="AD22" s="34"/>
    </row>
    <row r="23" spans="1:30" s="136" customFormat="1" ht="12.75" customHeight="1">
      <c r="A23" s="103"/>
      <c r="B23" s="86"/>
      <c r="C23" s="86"/>
      <c r="D23" s="86"/>
      <c r="E23" s="86"/>
      <c r="F23" s="86"/>
      <c r="G23" s="87"/>
      <c r="H23" s="87"/>
      <c r="I23" s="87"/>
      <c r="J23" s="87"/>
      <c r="K23" s="86"/>
      <c r="L23" s="86" t="s">
        <v>75</v>
      </c>
      <c r="M23" s="88" t="s">
        <v>76</v>
      </c>
      <c r="N23" s="86"/>
      <c r="O23" s="86"/>
      <c r="P23" s="158"/>
      <c r="Q23" s="89"/>
      <c r="R23" s="89"/>
      <c r="S23" s="89"/>
      <c r="T23" s="89"/>
      <c r="U23" s="81"/>
      <c r="V23" s="81"/>
      <c r="W23" s="109">
        <f t="shared" si="1"/>
        <v>0</v>
      </c>
      <c r="X23" s="93"/>
      <c r="Y23" s="135"/>
      <c r="Z23" s="135"/>
      <c r="AA23" s="135"/>
      <c r="AB23" s="34"/>
      <c r="AC23" s="34"/>
      <c r="AD23" s="34"/>
    </row>
    <row r="24" spans="1:30" s="136" customFormat="1" ht="12.75" customHeight="1">
      <c r="A24" s="103">
        <v>7</v>
      </c>
      <c r="B24" s="86"/>
      <c r="C24" s="86"/>
      <c r="D24" s="86"/>
      <c r="E24" s="86"/>
      <c r="F24" s="86"/>
      <c r="G24" s="87"/>
      <c r="H24" s="87"/>
      <c r="I24" s="87"/>
      <c r="J24" s="87"/>
      <c r="K24" s="86"/>
      <c r="L24" s="86" t="s">
        <v>78</v>
      </c>
      <c r="M24" s="88" t="s">
        <v>79</v>
      </c>
      <c r="N24" s="86" t="s">
        <v>77</v>
      </c>
      <c r="O24" s="80" t="s">
        <v>37</v>
      </c>
      <c r="P24" s="158">
        <v>200</v>
      </c>
      <c r="Q24" s="89"/>
      <c r="R24" s="89"/>
      <c r="S24" s="89"/>
      <c r="T24" s="89"/>
      <c r="U24" s="81">
        <v>2.4</v>
      </c>
      <c r="V24" s="81">
        <v>2.4</v>
      </c>
      <c r="W24" s="109">
        <f t="shared" si="1"/>
        <v>480</v>
      </c>
      <c r="X24" s="93"/>
      <c r="Y24" s="135"/>
      <c r="Z24" s="135"/>
      <c r="AA24" s="135"/>
      <c r="AB24" s="34"/>
      <c r="AC24" s="34"/>
      <c r="AD24" s="34"/>
    </row>
    <row r="25" spans="1:30" s="136" customFormat="1" ht="12.75" customHeight="1">
      <c r="A25" s="103">
        <v>8</v>
      </c>
      <c r="B25" s="86"/>
      <c r="C25" s="86"/>
      <c r="D25" s="86"/>
      <c r="E25" s="86"/>
      <c r="F25" s="86"/>
      <c r="G25" s="87"/>
      <c r="H25" s="87"/>
      <c r="I25" s="87"/>
      <c r="J25" s="87"/>
      <c r="K25" s="86"/>
      <c r="L25" s="80" t="s">
        <v>80</v>
      </c>
      <c r="M25" s="88" t="s">
        <v>81</v>
      </c>
      <c r="N25" s="80" t="s">
        <v>82</v>
      </c>
      <c r="O25" s="80" t="s">
        <v>49</v>
      </c>
      <c r="P25" s="158">
        <v>30</v>
      </c>
      <c r="Q25" s="81">
        <f>1.15*0.858</f>
        <v>0.9866999999999999</v>
      </c>
      <c r="R25" s="89"/>
      <c r="S25" s="89"/>
      <c r="T25" s="89"/>
      <c r="U25" s="81">
        <v>1</v>
      </c>
      <c r="V25" s="81">
        <v>1</v>
      </c>
      <c r="W25" s="109">
        <f t="shared" si="1"/>
        <v>30</v>
      </c>
      <c r="X25" s="93"/>
      <c r="Y25" s="135"/>
      <c r="Z25" s="135"/>
      <c r="AA25" s="135"/>
      <c r="AB25" s="34"/>
      <c r="AC25" s="34"/>
      <c r="AD25" s="34"/>
    </row>
    <row r="26" spans="1:30" s="136" customFormat="1" ht="12.75" customHeight="1">
      <c r="A26" s="103"/>
      <c r="B26" s="86"/>
      <c r="C26" s="86"/>
      <c r="D26" s="86"/>
      <c r="E26" s="86"/>
      <c r="F26" s="86"/>
      <c r="G26" s="87"/>
      <c r="H26" s="87"/>
      <c r="I26" s="87"/>
      <c r="J26" s="87"/>
      <c r="K26" s="86"/>
      <c r="L26" s="80" t="s">
        <v>83</v>
      </c>
      <c r="M26" s="88" t="s">
        <v>84</v>
      </c>
      <c r="N26" s="80"/>
      <c r="O26" s="80"/>
      <c r="P26" s="158"/>
      <c r="Q26" s="81"/>
      <c r="R26" s="89"/>
      <c r="S26" s="89"/>
      <c r="T26" s="89"/>
      <c r="U26" s="81"/>
      <c r="V26" s="81"/>
      <c r="W26" s="109">
        <f t="shared" si="1"/>
        <v>0</v>
      </c>
      <c r="X26" s="93"/>
      <c r="Y26" s="135"/>
      <c r="Z26" s="135"/>
      <c r="AA26" s="135"/>
      <c r="AB26" s="34"/>
      <c r="AC26" s="34"/>
      <c r="AD26" s="34"/>
    </row>
    <row r="27" spans="1:30" s="136" customFormat="1" ht="12.75" customHeight="1">
      <c r="A27" s="103">
        <v>9</v>
      </c>
      <c r="B27" s="86"/>
      <c r="C27" s="86"/>
      <c r="D27" s="86"/>
      <c r="E27" s="86"/>
      <c r="F27" s="86"/>
      <c r="G27" s="87"/>
      <c r="H27" s="87"/>
      <c r="I27" s="87"/>
      <c r="J27" s="87"/>
      <c r="K27" s="86"/>
      <c r="L27" s="86" t="s">
        <v>85</v>
      </c>
      <c r="M27" s="88" t="s">
        <v>86</v>
      </c>
      <c r="N27" s="80" t="s">
        <v>87</v>
      </c>
      <c r="O27" s="80" t="s">
        <v>37</v>
      </c>
      <c r="P27" s="158">
        <v>8000</v>
      </c>
      <c r="Q27" s="81">
        <f>1.15*0.99</f>
        <v>1.1384999999999998</v>
      </c>
      <c r="R27" s="89"/>
      <c r="S27" s="89"/>
      <c r="T27" s="89"/>
      <c r="U27" s="81">
        <v>1.15</v>
      </c>
      <c r="V27" s="81">
        <v>1.15</v>
      </c>
      <c r="W27" s="109">
        <f t="shared" si="1"/>
        <v>9200</v>
      </c>
      <c r="X27" s="93"/>
      <c r="Y27" s="135"/>
      <c r="Z27" s="135"/>
      <c r="AA27" s="135"/>
      <c r="AB27" s="34"/>
      <c r="AC27" s="34"/>
      <c r="AD27" s="34"/>
    </row>
    <row r="28" spans="1:30" s="136" customFormat="1" ht="12.75" customHeight="1">
      <c r="A28" s="103">
        <v>10</v>
      </c>
      <c r="B28" s="86"/>
      <c r="C28" s="86"/>
      <c r="D28" s="86"/>
      <c r="E28" s="86"/>
      <c r="F28" s="86"/>
      <c r="G28" s="87"/>
      <c r="H28" s="87"/>
      <c r="I28" s="87"/>
      <c r="J28" s="87"/>
      <c r="K28" s="86"/>
      <c r="L28" s="86" t="s">
        <v>38</v>
      </c>
      <c r="M28" s="88" t="s">
        <v>39</v>
      </c>
      <c r="N28" s="86" t="s">
        <v>40</v>
      </c>
      <c r="O28" s="80" t="s">
        <v>37</v>
      </c>
      <c r="P28" s="158">
        <v>9500</v>
      </c>
      <c r="Q28" s="81">
        <f>1.15*1.078</f>
        <v>1.2397</v>
      </c>
      <c r="R28" s="89"/>
      <c r="S28" s="89"/>
      <c r="T28" s="89"/>
      <c r="U28" s="81">
        <v>1.2</v>
      </c>
      <c r="V28" s="81">
        <v>1.2</v>
      </c>
      <c r="W28" s="109">
        <f t="shared" si="1"/>
        <v>11400</v>
      </c>
      <c r="X28" s="93"/>
      <c r="Y28" s="135"/>
      <c r="Z28" s="135"/>
      <c r="AA28" s="135"/>
      <c r="AB28" s="34"/>
      <c r="AC28" s="34"/>
      <c r="AD28" s="34"/>
    </row>
    <row r="29" spans="1:30" s="136" customFormat="1" ht="12.75" customHeight="1">
      <c r="A29" s="103">
        <v>11</v>
      </c>
      <c r="B29" s="86"/>
      <c r="C29" s="86"/>
      <c r="D29" s="86"/>
      <c r="E29" s="86"/>
      <c r="F29" s="86"/>
      <c r="G29" s="87"/>
      <c r="H29" s="87"/>
      <c r="I29" s="87"/>
      <c r="J29" s="87"/>
      <c r="K29" s="86"/>
      <c r="L29" s="86" t="s">
        <v>41</v>
      </c>
      <c r="M29" s="88" t="s">
        <v>42</v>
      </c>
      <c r="N29" s="86" t="s">
        <v>43</v>
      </c>
      <c r="O29" s="80" t="s">
        <v>37</v>
      </c>
      <c r="P29" s="158">
        <v>1000</v>
      </c>
      <c r="Q29" s="81">
        <f>1.15*0.363</f>
        <v>0.41744999999999993</v>
      </c>
      <c r="R29" s="89"/>
      <c r="S29" s="89"/>
      <c r="T29" s="89"/>
      <c r="U29" s="81">
        <v>0.45</v>
      </c>
      <c r="V29" s="81">
        <v>0.45</v>
      </c>
      <c r="W29" s="109">
        <f t="shared" si="1"/>
        <v>450</v>
      </c>
      <c r="X29" s="93"/>
      <c r="Y29" s="135"/>
      <c r="Z29" s="135"/>
      <c r="AA29" s="135"/>
      <c r="AB29" s="34"/>
      <c r="AC29" s="34"/>
      <c r="AD29" s="34"/>
    </row>
    <row r="30" spans="1:30" s="136" customFormat="1" ht="22.5" customHeight="1">
      <c r="A30" s="103">
        <v>12</v>
      </c>
      <c r="B30" s="86"/>
      <c r="C30" s="86"/>
      <c r="D30" s="86"/>
      <c r="E30" s="86"/>
      <c r="F30" s="86"/>
      <c r="G30" s="87"/>
      <c r="H30" s="87"/>
      <c r="I30" s="87"/>
      <c r="J30" s="87"/>
      <c r="K30" s="86"/>
      <c r="L30" s="86" t="s">
        <v>44</v>
      </c>
      <c r="M30" s="88" t="s">
        <v>88</v>
      </c>
      <c r="N30" s="86" t="s">
        <v>45</v>
      </c>
      <c r="O30" s="86" t="s">
        <v>46</v>
      </c>
      <c r="P30" s="158">
        <v>125</v>
      </c>
      <c r="Q30" s="81" t="s">
        <v>89</v>
      </c>
      <c r="R30" s="89"/>
      <c r="S30" s="89"/>
      <c r="T30" s="89"/>
      <c r="U30" s="81">
        <v>91.92</v>
      </c>
      <c r="V30" s="81">
        <v>91.56</v>
      </c>
      <c r="W30" s="109">
        <f t="shared" si="1"/>
        <v>11445</v>
      </c>
      <c r="X30" s="93"/>
      <c r="Y30" s="135"/>
      <c r="Z30" s="135"/>
      <c r="AA30" s="135"/>
      <c r="AB30" s="34"/>
      <c r="AC30" s="34"/>
      <c r="AD30" s="34"/>
    </row>
    <row r="31" spans="1:30" s="136" customFormat="1" ht="22.5" customHeight="1">
      <c r="A31" s="103">
        <v>13</v>
      </c>
      <c r="B31" s="86"/>
      <c r="C31" s="86"/>
      <c r="D31" s="86"/>
      <c r="E31" s="86"/>
      <c r="F31" s="86"/>
      <c r="G31" s="87"/>
      <c r="H31" s="87"/>
      <c r="I31" s="87"/>
      <c r="J31" s="87"/>
      <c r="K31" s="86"/>
      <c r="L31" s="86" t="s">
        <v>47</v>
      </c>
      <c r="M31" s="88" t="s">
        <v>90</v>
      </c>
      <c r="N31" s="86" t="s">
        <v>91</v>
      </c>
      <c r="O31" s="80" t="s">
        <v>37</v>
      </c>
      <c r="P31" s="158">
        <v>10000</v>
      </c>
      <c r="Q31" s="89"/>
      <c r="R31" s="89"/>
      <c r="S31" s="89"/>
      <c r="T31" s="89"/>
      <c r="U31" s="81">
        <v>8.14</v>
      </c>
      <c r="V31" s="81">
        <v>8.04</v>
      </c>
      <c r="W31" s="109">
        <f t="shared" si="1"/>
        <v>80399.99999999999</v>
      </c>
      <c r="X31" s="93"/>
      <c r="Y31" s="135"/>
      <c r="Z31" s="135"/>
      <c r="AA31" s="135"/>
      <c r="AB31" s="34"/>
      <c r="AC31" s="34"/>
      <c r="AD31" s="34"/>
    </row>
    <row r="32" spans="1:30" s="136" customFormat="1" ht="30" customHeight="1">
      <c r="A32" s="103">
        <v>14</v>
      </c>
      <c r="B32" s="86"/>
      <c r="C32" s="86"/>
      <c r="D32" s="86"/>
      <c r="E32" s="86"/>
      <c r="F32" s="86"/>
      <c r="G32" s="87"/>
      <c r="H32" s="87"/>
      <c r="I32" s="87"/>
      <c r="J32" s="87"/>
      <c r="K32" s="86"/>
      <c r="L32" s="86" t="s">
        <v>66</v>
      </c>
      <c r="M32" s="88" t="s">
        <v>67</v>
      </c>
      <c r="N32" s="86" t="s">
        <v>68</v>
      </c>
      <c r="O32" s="80" t="s">
        <v>69</v>
      </c>
      <c r="P32" s="158">
        <v>2</v>
      </c>
      <c r="Q32" s="81"/>
      <c r="R32" s="89"/>
      <c r="S32" s="89"/>
      <c r="T32" s="89"/>
      <c r="U32" s="81">
        <v>210</v>
      </c>
      <c r="V32" s="81">
        <v>210</v>
      </c>
      <c r="W32" s="109">
        <f t="shared" si="1"/>
        <v>420</v>
      </c>
      <c r="X32" s="93"/>
      <c r="Y32" s="135"/>
      <c r="Z32" s="135"/>
      <c r="AA32" s="135"/>
      <c r="AB32" s="34"/>
      <c r="AC32" s="34"/>
      <c r="AD32" s="34"/>
    </row>
    <row r="33" spans="1:30" s="136" customFormat="1" ht="22.5" customHeight="1" thickBot="1">
      <c r="A33" s="104">
        <v>15</v>
      </c>
      <c r="B33" s="105"/>
      <c r="C33" s="105"/>
      <c r="D33" s="105"/>
      <c r="E33" s="105"/>
      <c r="F33" s="105"/>
      <c r="G33" s="106"/>
      <c r="H33" s="106"/>
      <c r="I33" s="106"/>
      <c r="J33" s="106"/>
      <c r="K33" s="105"/>
      <c r="L33" s="166" t="s">
        <v>102</v>
      </c>
      <c r="M33" s="167" t="s">
        <v>103</v>
      </c>
      <c r="N33" s="168" t="s">
        <v>104</v>
      </c>
      <c r="O33" s="166" t="s">
        <v>62</v>
      </c>
      <c r="P33" s="169">
        <v>720</v>
      </c>
      <c r="Q33" s="107"/>
      <c r="R33" s="107"/>
      <c r="S33" s="107"/>
      <c r="T33" s="107"/>
      <c r="U33" s="107"/>
      <c r="V33" s="171">
        <v>2.9</v>
      </c>
      <c r="W33" s="170">
        <f>V33*P33</f>
        <v>2088</v>
      </c>
      <c r="X33" s="93"/>
      <c r="Y33" s="135"/>
      <c r="Z33" s="135"/>
      <c r="AA33" s="135"/>
      <c r="AB33" s="34"/>
      <c r="AC33" s="34"/>
      <c r="AD33" s="34"/>
    </row>
    <row r="34" spans="1:30" s="136" customFormat="1" ht="12" customHeight="1" thickBot="1">
      <c r="A34" s="98"/>
      <c r="B34" s="90"/>
      <c r="C34" s="90"/>
      <c r="D34" s="90"/>
      <c r="E34" s="90"/>
      <c r="F34" s="90"/>
      <c r="G34" s="91"/>
      <c r="H34" s="91"/>
      <c r="I34" s="91"/>
      <c r="J34" s="91"/>
      <c r="K34" s="90"/>
      <c r="L34" s="90"/>
      <c r="M34" s="90"/>
      <c r="N34" s="215" t="s">
        <v>50</v>
      </c>
      <c r="O34" s="216"/>
      <c r="P34" s="216"/>
      <c r="Q34" s="216"/>
      <c r="R34" s="216"/>
      <c r="S34" s="216"/>
      <c r="T34" s="216"/>
      <c r="U34" s="216"/>
      <c r="V34" s="217"/>
      <c r="W34" s="165">
        <f>SUM(W13:W33)</f>
        <v>118530.99999999999</v>
      </c>
      <c r="X34" s="160">
        <f>W34</f>
        <v>118530.99999999999</v>
      </c>
      <c r="Y34" s="135"/>
      <c r="Z34" s="135"/>
      <c r="AA34" s="135"/>
      <c r="AB34" s="34"/>
      <c r="AC34" s="34"/>
      <c r="AD34" s="34"/>
    </row>
    <row r="35" spans="1:30" s="36" customFormat="1" ht="12" customHeight="1" thickBot="1">
      <c r="A35" s="37"/>
      <c r="B35" s="37"/>
      <c r="C35" s="37"/>
      <c r="D35" s="37"/>
      <c r="E35" s="37"/>
      <c r="F35" s="37"/>
      <c r="G35" s="48"/>
      <c r="H35" s="48"/>
      <c r="I35" s="48"/>
      <c r="J35" s="48"/>
      <c r="K35" s="37"/>
      <c r="L35" s="37"/>
      <c r="M35" s="49"/>
      <c r="N35" s="65"/>
      <c r="O35" s="37"/>
      <c r="P35" s="153"/>
      <c r="Q35" s="50"/>
      <c r="R35" s="50"/>
      <c r="S35" s="51"/>
      <c r="T35" s="59"/>
      <c r="U35" s="198" t="s">
        <v>4</v>
      </c>
      <c r="V35" s="205"/>
      <c r="W35" s="205"/>
      <c r="X35" s="134">
        <f>X34*0.18</f>
        <v>21335.579999999998</v>
      </c>
      <c r="Y35" s="74"/>
      <c r="Z35" s="74"/>
      <c r="AA35" s="74"/>
      <c r="AB35" s="40"/>
      <c r="AC35" s="40"/>
      <c r="AD35" s="40"/>
    </row>
    <row r="36" spans="2:30" s="36" customFormat="1" ht="12" customHeight="1" thickBo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131" t="s">
        <v>16</v>
      </c>
      <c r="O36" s="213">
        <f>M37</f>
        <v>42769</v>
      </c>
      <c r="P36" s="214"/>
      <c r="Q36" s="26"/>
      <c r="R36" s="26"/>
      <c r="S36" s="27"/>
      <c r="T36" s="60"/>
      <c r="U36" s="148"/>
      <c r="V36" s="198" t="s">
        <v>0</v>
      </c>
      <c r="W36" s="198"/>
      <c r="X36" s="134">
        <f>X35+X34</f>
        <v>139866.58</v>
      </c>
      <c r="Y36" s="74"/>
      <c r="Z36" s="74"/>
      <c r="AA36" s="74"/>
      <c r="AB36" s="40"/>
      <c r="AC36" s="40"/>
      <c r="AD36" s="40"/>
    </row>
    <row r="37" spans="1:30" s="36" customFormat="1" ht="12" customHeight="1" thickBot="1">
      <c r="A37" s="199" t="str">
        <f>'[2]ΕΞΩΦΥΛΛΟ'!E52</f>
        <v>ΓΡΕΒΕΝΑ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1"/>
      <c r="M37" s="130">
        <v>42769</v>
      </c>
      <c r="N37" s="202" t="s">
        <v>5</v>
      </c>
      <c r="O37" s="203"/>
      <c r="P37" s="204"/>
      <c r="Q37" s="26"/>
      <c r="R37" s="26"/>
      <c r="S37" s="27"/>
      <c r="T37" s="60"/>
      <c r="U37" s="149" t="s">
        <v>1</v>
      </c>
      <c r="V37" s="212" t="s">
        <v>1</v>
      </c>
      <c r="W37" s="212"/>
      <c r="X37" s="134">
        <f>X36*0.15</f>
        <v>20979.986999999997</v>
      </c>
      <c r="Y37" s="74"/>
      <c r="Z37" s="74"/>
      <c r="AA37" s="74"/>
      <c r="AB37" s="40"/>
      <c r="AC37" s="40"/>
      <c r="AD37" s="40"/>
    </row>
    <row r="38" spans="1:30" s="36" customFormat="1" ht="12" customHeight="1" thickBot="1">
      <c r="A38" s="75" t="s">
        <v>13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49"/>
      <c r="N38" s="202" t="str">
        <f>'[2]ΜΕΣΗ ΑΠΟΣΤΑΣΗ ΑΣ'!N48:P48</f>
        <v>Ο ΔΙΕΥΘΥΝΤΗΣ  ΤΥ</v>
      </c>
      <c r="O38" s="203"/>
      <c r="P38" s="204"/>
      <c r="Q38" s="26"/>
      <c r="R38" s="26"/>
      <c r="S38" s="27"/>
      <c r="T38" s="60"/>
      <c r="U38" s="148"/>
      <c r="V38" s="198" t="s">
        <v>2</v>
      </c>
      <c r="W38" s="198"/>
      <c r="X38" s="134">
        <f>X37+X36</f>
        <v>160846.56699999998</v>
      </c>
      <c r="Y38" s="74"/>
      <c r="Z38" s="74"/>
      <c r="AA38" s="74"/>
      <c r="AB38" s="40"/>
      <c r="AC38" s="40"/>
      <c r="AD38" s="40"/>
    </row>
    <row r="39" spans="1:30" s="36" customFormat="1" ht="12" customHeight="1" thickBot="1">
      <c r="A39" s="37"/>
      <c r="B39" s="37"/>
      <c r="C39" s="37"/>
      <c r="D39" s="37"/>
      <c r="E39" s="37"/>
      <c r="F39" s="37"/>
      <c r="G39" s="48"/>
      <c r="H39" s="48"/>
      <c r="I39" s="48"/>
      <c r="J39" s="48"/>
      <c r="K39" s="37"/>
      <c r="L39" s="37"/>
      <c r="M39" s="49"/>
      <c r="N39" s="65"/>
      <c r="O39" s="37"/>
      <c r="P39" s="153"/>
      <c r="Q39" s="26"/>
      <c r="R39" s="26"/>
      <c r="S39" s="27"/>
      <c r="T39" s="60"/>
      <c r="U39" s="198" t="s">
        <v>34</v>
      </c>
      <c r="V39" s="198"/>
      <c r="W39" s="198"/>
      <c r="X39" s="134">
        <v>443.75</v>
      </c>
      <c r="Y39" s="74"/>
      <c r="Z39" s="74"/>
      <c r="AA39" s="74"/>
      <c r="AB39" s="40"/>
      <c r="AC39" s="40"/>
      <c r="AD39" s="40"/>
    </row>
    <row r="40" spans="1:30" s="36" customFormat="1" ht="12" customHeight="1" thickBot="1">
      <c r="A40" s="218" t="s">
        <v>33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20"/>
      <c r="N40" s="221" t="str">
        <f>'[2]ΜΕΣΗ ΑΠΟΣΤΑΣΗ ΑΣ'!N50:P50</f>
        <v>ΚΑΡΕΤΣΟΣ ΑΝΑΣΤΑΣΙΟΣ </v>
      </c>
      <c r="O40" s="222"/>
      <c r="P40" s="223"/>
      <c r="Q40" s="26"/>
      <c r="R40" s="26"/>
      <c r="S40" s="27"/>
      <c r="T40" s="60"/>
      <c r="U40" s="148"/>
      <c r="V40" s="198" t="s">
        <v>36</v>
      </c>
      <c r="W40" s="198"/>
      <c r="X40" s="134">
        <f>X39+X38</f>
        <v>161290.31699999998</v>
      </c>
      <c r="Y40" s="74"/>
      <c r="Z40" s="74"/>
      <c r="AA40" s="74"/>
      <c r="AB40" s="40"/>
      <c r="AC40" s="40"/>
      <c r="AD40" s="40"/>
    </row>
    <row r="41" spans="1:30" s="36" customFormat="1" ht="12" customHeight="1" thickBot="1">
      <c r="A41" s="206" t="s">
        <v>17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  <c r="N41" s="209" t="str">
        <f>'[2]ΜΕΣΗ ΑΠΟΣΤΑΣΗ ΑΣ'!N51:P51</f>
        <v>ΜΗΧΑΝΟΛΟΓΟΣ ΜΗΧΑΝΙΚΟΣ</v>
      </c>
      <c r="O41" s="210"/>
      <c r="P41" s="211"/>
      <c r="Q41" s="26"/>
      <c r="R41" s="26"/>
      <c r="S41" s="27"/>
      <c r="T41" s="60"/>
      <c r="U41" s="198" t="s">
        <v>93</v>
      </c>
      <c r="V41" s="198"/>
      <c r="W41" s="198"/>
      <c r="X41" s="134">
        <f>X40*0.24</f>
        <v>38709.67608</v>
      </c>
      <c r="Y41" s="74"/>
      <c r="Z41" s="74"/>
      <c r="AA41" s="74"/>
      <c r="AB41" s="40"/>
      <c r="AC41" s="40"/>
      <c r="AD41" s="40"/>
    </row>
    <row r="42" spans="2:30" s="36" customFormat="1" ht="12" customHeight="1" thickBo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68"/>
      <c r="P42" s="154"/>
      <c r="Q42" s="26"/>
      <c r="R42" s="26"/>
      <c r="S42" s="27"/>
      <c r="T42" s="60"/>
      <c r="U42" s="148"/>
      <c r="V42" s="198" t="s">
        <v>20</v>
      </c>
      <c r="W42" s="198"/>
      <c r="X42" s="134">
        <v>200000</v>
      </c>
      <c r="Y42" s="74"/>
      <c r="Z42" s="74"/>
      <c r="AA42" s="74"/>
      <c r="AB42" s="40"/>
      <c r="AC42" s="40"/>
      <c r="AD42" s="40"/>
    </row>
    <row r="43" spans="1:30" s="36" customFormat="1" ht="12" customHeight="1">
      <c r="A43" s="3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8"/>
      <c r="N43" s="66"/>
      <c r="O43" s="9"/>
      <c r="P43" s="155"/>
      <c r="Q43" s="5"/>
      <c r="R43" s="6"/>
      <c r="S43" s="2"/>
      <c r="T43" s="3"/>
      <c r="U43" s="78"/>
      <c r="V43" s="78"/>
      <c r="W43" s="78"/>
      <c r="X43" s="57"/>
      <c r="Y43" s="74"/>
      <c r="Z43" s="74"/>
      <c r="AA43" s="74"/>
      <c r="AB43" s="40"/>
      <c r="AC43" s="40"/>
      <c r="AD43" s="40"/>
    </row>
    <row r="44" spans="1:30" s="36" customFormat="1" ht="12" customHeight="1">
      <c r="A44" s="3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8"/>
      <c r="N44" s="66"/>
      <c r="O44" s="9"/>
      <c r="P44" s="155"/>
      <c r="Q44" s="5"/>
      <c r="R44" s="6"/>
      <c r="S44" s="2"/>
      <c r="T44" s="3"/>
      <c r="U44" s="78"/>
      <c r="V44" s="78"/>
      <c r="W44" s="78"/>
      <c r="X44" s="57"/>
      <c r="Y44" s="74"/>
      <c r="Z44" s="74"/>
      <c r="AA44" s="74"/>
      <c r="AB44" s="40"/>
      <c r="AC44" s="40"/>
      <c r="AD44" s="40"/>
    </row>
    <row r="45" spans="1:30" s="36" customFormat="1" ht="12" customHeight="1">
      <c r="A45" s="3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8"/>
      <c r="N45" s="35"/>
      <c r="O45" s="9"/>
      <c r="P45" s="155"/>
      <c r="Q45" s="5"/>
      <c r="R45" s="6"/>
      <c r="S45" s="2"/>
      <c r="T45" s="3"/>
      <c r="U45" s="78"/>
      <c r="V45" s="78"/>
      <c r="W45" s="78"/>
      <c r="X45" s="57"/>
      <c r="Y45" s="74"/>
      <c r="Z45" s="74"/>
      <c r="AA45" s="74"/>
      <c r="AB45" s="40"/>
      <c r="AC45" s="40"/>
      <c r="AD45" s="40"/>
    </row>
    <row r="46" spans="1:30" s="36" customFormat="1" ht="12" customHeight="1">
      <c r="A46" s="3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8"/>
      <c r="N46" s="66"/>
      <c r="O46" s="9"/>
      <c r="P46" s="155"/>
      <c r="Q46" s="5"/>
      <c r="R46" s="6"/>
      <c r="S46" s="2"/>
      <c r="T46" s="3"/>
      <c r="U46" s="78"/>
      <c r="V46" s="78"/>
      <c r="W46" s="78"/>
      <c r="X46" s="57"/>
      <c r="Y46" s="74"/>
      <c r="Z46" s="74"/>
      <c r="AA46" s="74"/>
      <c r="AB46" s="40"/>
      <c r="AC46" s="40"/>
      <c r="AD46" s="40"/>
    </row>
    <row r="47" spans="1:30" s="36" customFormat="1" ht="12" customHeight="1">
      <c r="A47" s="3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8"/>
      <c r="N47" s="66"/>
      <c r="O47" s="9"/>
      <c r="P47" s="155"/>
      <c r="Q47" s="5"/>
      <c r="R47" s="6"/>
      <c r="S47" s="2"/>
      <c r="T47" s="3"/>
      <c r="U47" s="78"/>
      <c r="V47" s="78"/>
      <c r="W47" s="78"/>
      <c r="X47" s="57"/>
      <c r="Y47" s="74"/>
      <c r="Z47" s="74"/>
      <c r="AA47" s="74"/>
      <c r="AB47" s="40"/>
      <c r="AC47" s="40"/>
      <c r="AD47" s="40"/>
    </row>
    <row r="48" spans="1:30" s="136" customFormat="1" ht="12" customHeight="1">
      <c r="A48" s="30"/>
      <c r="B48" s="30"/>
      <c r="C48" s="30"/>
      <c r="D48" s="30"/>
      <c r="E48" s="30"/>
      <c r="F48" s="30"/>
      <c r="G48" s="31"/>
      <c r="H48" s="31"/>
      <c r="I48" s="31"/>
      <c r="J48" s="31"/>
      <c r="K48" s="30"/>
      <c r="L48" s="30"/>
      <c r="M48" s="85"/>
      <c r="N48" s="85"/>
      <c r="O48" s="30"/>
      <c r="P48" s="156"/>
      <c r="Q48" s="32"/>
      <c r="R48" s="32"/>
      <c r="S48" s="33"/>
      <c r="T48" s="34"/>
      <c r="U48" s="34"/>
      <c r="V48" s="35"/>
      <c r="W48" s="34"/>
      <c r="X48" s="57"/>
      <c r="Y48" s="135"/>
      <c r="Z48" s="135"/>
      <c r="AA48" s="135"/>
      <c r="AB48" s="34"/>
      <c r="AC48" s="34"/>
      <c r="AD48" s="34"/>
    </row>
    <row r="49" spans="1:30" s="79" customFormat="1" ht="12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8"/>
      <c r="N49" s="139"/>
      <c r="O49" s="137"/>
      <c r="P49" s="157"/>
      <c r="Q49" s="140"/>
      <c r="R49" s="141"/>
      <c r="S49" s="142"/>
      <c r="T49" s="78"/>
      <c r="U49" s="78"/>
      <c r="V49" s="78"/>
      <c r="W49" s="78"/>
      <c r="X49" s="143"/>
      <c r="Y49" s="145"/>
      <c r="Z49" s="145"/>
      <c r="AA49" s="145"/>
      <c r="AB49" s="144"/>
      <c r="AC49" s="144"/>
      <c r="AD49" s="78"/>
    </row>
    <row r="50" spans="1:30" s="79" customFormat="1" ht="12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8"/>
      <c r="N50" s="139"/>
      <c r="O50" s="137"/>
      <c r="P50" s="157"/>
      <c r="Q50" s="140"/>
      <c r="R50" s="141"/>
      <c r="S50" s="142"/>
      <c r="T50" s="78"/>
      <c r="U50" s="78"/>
      <c r="V50" s="78"/>
      <c r="W50" s="78"/>
      <c r="X50" s="143"/>
      <c r="Y50" s="145"/>
      <c r="Z50" s="145"/>
      <c r="AA50" s="145"/>
      <c r="AB50" s="144"/>
      <c r="AC50" s="144"/>
      <c r="AD50" s="78"/>
    </row>
    <row r="51" spans="1:30" s="79" customFormat="1" ht="12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8"/>
      <c r="N51" s="139"/>
      <c r="O51" s="137"/>
      <c r="P51" s="157"/>
      <c r="Q51" s="140"/>
      <c r="R51" s="141"/>
      <c r="S51" s="142"/>
      <c r="T51" s="78"/>
      <c r="U51" s="78"/>
      <c r="V51" s="78"/>
      <c r="W51" s="78"/>
      <c r="X51" s="143"/>
      <c r="Y51" s="145"/>
      <c r="Z51" s="145"/>
      <c r="AA51" s="145"/>
      <c r="AB51" s="144"/>
      <c r="AC51" s="144"/>
      <c r="AD51" s="78"/>
    </row>
    <row r="52" spans="1:30" s="79" customFormat="1" ht="12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8"/>
      <c r="N52" s="139"/>
      <c r="O52" s="137"/>
      <c r="P52" s="157"/>
      <c r="Q52" s="140"/>
      <c r="R52" s="141"/>
      <c r="S52" s="142"/>
      <c r="T52" s="78"/>
      <c r="U52" s="78"/>
      <c r="V52" s="78"/>
      <c r="W52" s="78"/>
      <c r="X52" s="143"/>
      <c r="Y52" s="145"/>
      <c r="Z52" s="145"/>
      <c r="AA52" s="145"/>
      <c r="AB52" s="144"/>
      <c r="AC52" s="144"/>
      <c r="AD52" s="78"/>
    </row>
    <row r="53" spans="1:30" s="79" customFormat="1" ht="12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8"/>
      <c r="N53" s="139"/>
      <c r="O53" s="137"/>
      <c r="P53" s="157"/>
      <c r="Q53" s="140"/>
      <c r="R53" s="141"/>
      <c r="S53" s="142"/>
      <c r="T53" s="78"/>
      <c r="U53" s="78"/>
      <c r="V53" s="78"/>
      <c r="W53" s="78"/>
      <c r="X53" s="143"/>
      <c r="Y53" s="145"/>
      <c r="Z53" s="145"/>
      <c r="AA53" s="145"/>
      <c r="AB53" s="144"/>
      <c r="AC53" s="144"/>
      <c r="AD53" s="78"/>
    </row>
    <row r="54" spans="1:30" s="79" customFormat="1" ht="12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8"/>
      <c r="N54" s="139"/>
      <c r="O54" s="137"/>
      <c r="P54" s="157"/>
      <c r="Q54" s="140"/>
      <c r="R54" s="141"/>
      <c r="S54" s="142"/>
      <c r="T54" s="78"/>
      <c r="U54" s="78"/>
      <c r="V54" s="78"/>
      <c r="W54" s="78"/>
      <c r="X54" s="143"/>
      <c r="Y54" s="145"/>
      <c r="Z54" s="145"/>
      <c r="AA54" s="145"/>
      <c r="AB54" s="144"/>
      <c r="AC54" s="144"/>
      <c r="AD54" s="78"/>
    </row>
    <row r="55" spans="1:30" s="79" customFormat="1" ht="12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8"/>
      <c r="N55" s="139"/>
      <c r="O55" s="137"/>
      <c r="P55" s="157"/>
      <c r="Q55" s="140"/>
      <c r="R55" s="141"/>
      <c r="S55" s="142"/>
      <c r="T55" s="78"/>
      <c r="U55" s="78"/>
      <c r="V55" s="78"/>
      <c r="W55" s="78"/>
      <c r="X55" s="143"/>
      <c r="Y55" s="145"/>
      <c r="Z55" s="145"/>
      <c r="AA55" s="145"/>
      <c r="AB55" s="144"/>
      <c r="AC55" s="144"/>
      <c r="AD55" s="78"/>
    </row>
    <row r="56" spans="1:30" s="79" customFormat="1" ht="12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8"/>
      <c r="N56" s="139"/>
      <c r="O56" s="137"/>
      <c r="P56" s="157"/>
      <c r="Q56" s="140"/>
      <c r="R56" s="141"/>
      <c r="S56" s="142"/>
      <c r="T56" s="78"/>
      <c r="U56" s="78"/>
      <c r="V56" s="78"/>
      <c r="W56" s="78"/>
      <c r="X56" s="143"/>
      <c r="Y56" s="145"/>
      <c r="Z56" s="145"/>
      <c r="AA56" s="145"/>
      <c r="AB56" s="144"/>
      <c r="AC56" s="144"/>
      <c r="AD56" s="78"/>
    </row>
    <row r="57" spans="1:30" s="79" customFormat="1" ht="12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8"/>
      <c r="N57" s="139"/>
      <c r="O57" s="137"/>
      <c r="P57" s="157"/>
      <c r="Q57" s="140"/>
      <c r="R57" s="141"/>
      <c r="S57" s="142"/>
      <c r="T57" s="78"/>
      <c r="U57" s="78"/>
      <c r="V57" s="78"/>
      <c r="W57" s="78"/>
      <c r="X57" s="143"/>
      <c r="Y57" s="145"/>
      <c r="Z57" s="145"/>
      <c r="AA57" s="145"/>
      <c r="AB57" s="144"/>
      <c r="AC57" s="144"/>
      <c r="AD57" s="78"/>
    </row>
    <row r="58" spans="1:30" s="79" customFormat="1" ht="12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8"/>
      <c r="N58" s="139"/>
      <c r="O58" s="137"/>
      <c r="P58" s="157"/>
      <c r="Q58" s="140"/>
      <c r="R58" s="141"/>
      <c r="S58" s="142"/>
      <c r="T58" s="78"/>
      <c r="U58" s="78"/>
      <c r="V58" s="78"/>
      <c r="W58" s="78"/>
      <c r="X58" s="143"/>
      <c r="Y58" s="145"/>
      <c r="Z58" s="145"/>
      <c r="AA58" s="145"/>
      <c r="AB58" s="144"/>
      <c r="AC58" s="144"/>
      <c r="AD58" s="78"/>
    </row>
    <row r="59" spans="1:30" s="79" customFormat="1" ht="12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8"/>
      <c r="N59" s="139"/>
      <c r="O59" s="137"/>
      <c r="P59" s="157"/>
      <c r="Q59" s="140"/>
      <c r="R59" s="141"/>
      <c r="S59" s="142"/>
      <c r="T59" s="78"/>
      <c r="U59" s="78"/>
      <c r="V59" s="78"/>
      <c r="W59" s="78"/>
      <c r="X59" s="143"/>
      <c r="Y59" s="145"/>
      <c r="Z59" s="145"/>
      <c r="AA59" s="145"/>
      <c r="AB59" s="144"/>
      <c r="AC59" s="144"/>
      <c r="AD59" s="78"/>
    </row>
    <row r="60" spans="1:30" s="79" customFormat="1" ht="12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8"/>
      <c r="N60" s="139"/>
      <c r="O60" s="137"/>
      <c r="P60" s="157"/>
      <c r="Q60" s="140"/>
      <c r="R60" s="141"/>
      <c r="S60" s="142"/>
      <c r="T60" s="78"/>
      <c r="U60" s="78"/>
      <c r="V60" s="78"/>
      <c r="W60" s="78"/>
      <c r="X60" s="143"/>
      <c r="Y60" s="145"/>
      <c r="Z60" s="145"/>
      <c r="AA60" s="145"/>
      <c r="AB60" s="144"/>
      <c r="AC60" s="144"/>
      <c r="AD60" s="78"/>
    </row>
    <row r="61" spans="1:30" s="79" customFormat="1" ht="12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8"/>
      <c r="N61" s="139"/>
      <c r="O61" s="137"/>
      <c r="P61" s="157"/>
      <c r="Q61" s="140"/>
      <c r="R61" s="141"/>
      <c r="S61" s="142"/>
      <c r="T61" s="78"/>
      <c r="U61" s="78"/>
      <c r="V61" s="78"/>
      <c r="W61" s="78"/>
      <c r="X61" s="143"/>
      <c r="Y61" s="145"/>
      <c r="Z61" s="145"/>
      <c r="AA61" s="145"/>
      <c r="AB61" s="144"/>
      <c r="AC61" s="144"/>
      <c r="AD61" s="78"/>
    </row>
    <row r="62" spans="1:30" s="79" customFormat="1" ht="12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8"/>
      <c r="N62" s="139"/>
      <c r="O62" s="137"/>
      <c r="P62" s="157"/>
      <c r="Q62" s="140"/>
      <c r="R62" s="141"/>
      <c r="S62" s="142"/>
      <c r="T62" s="78"/>
      <c r="U62" s="78"/>
      <c r="V62" s="78"/>
      <c r="W62" s="78"/>
      <c r="X62" s="143"/>
      <c r="Y62" s="145"/>
      <c r="Z62" s="145"/>
      <c r="AA62" s="145"/>
      <c r="AB62" s="144"/>
      <c r="AC62" s="144"/>
      <c r="AD62" s="78"/>
    </row>
    <row r="63" spans="1:30" s="79" customFormat="1" ht="12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8"/>
      <c r="N63" s="139"/>
      <c r="O63" s="137"/>
      <c r="P63" s="157"/>
      <c r="Q63" s="140"/>
      <c r="R63" s="141"/>
      <c r="S63" s="142"/>
      <c r="T63" s="78"/>
      <c r="U63" s="78"/>
      <c r="V63" s="78"/>
      <c r="W63" s="78"/>
      <c r="X63" s="143"/>
      <c r="Y63" s="145"/>
      <c r="Z63" s="145"/>
      <c r="AA63" s="145"/>
      <c r="AB63" s="144"/>
      <c r="AC63" s="144"/>
      <c r="AD63" s="78"/>
    </row>
    <row r="64" spans="1:30" s="79" customFormat="1" ht="12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8"/>
      <c r="N64" s="139"/>
      <c r="O64" s="137"/>
      <c r="P64" s="157"/>
      <c r="Q64" s="140"/>
      <c r="R64" s="141"/>
      <c r="S64" s="142"/>
      <c r="T64" s="78"/>
      <c r="U64" s="78"/>
      <c r="V64" s="78"/>
      <c r="W64" s="78"/>
      <c r="X64" s="143"/>
      <c r="Y64" s="145"/>
      <c r="Z64" s="145"/>
      <c r="AA64" s="145"/>
      <c r="AB64" s="144"/>
      <c r="AC64" s="144"/>
      <c r="AD64" s="78"/>
    </row>
    <row r="65" spans="1:30" s="79" customFormat="1" ht="12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8"/>
      <c r="N65" s="139"/>
      <c r="O65" s="137"/>
      <c r="P65" s="157"/>
      <c r="Q65" s="140"/>
      <c r="R65" s="141"/>
      <c r="S65" s="142"/>
      <c r="T65" s="78"/>
      <c r="U65" s="78"/>
      <c r="V65" s="78"/>
      <c r="W65" s="78"/>
      <c r="X65" s="143"/>
      <c r="Y65" s="145"/>
      <c r="Z65" s="145"/>
      <c r="AA65" s="145"/>
      <c r="AB65" s="144"/>
      <c r="AC65" s="144"/>
      <c r="AD65" s="78"/>
    </row>
    <row r="66" spans="1:30" s="79" customFormat="1" ht="12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8"/>
      <c r="N66" s="139"/>
      <c r="O66" s="137"/>
      <c r="P66" s="157"/>
      <c r="Q66" s="140"/>
      <c r="R66" s="141"/>
      <c r="S66" s="142"/>
      <c r="T66" s="78"/>
      <c r="U66" s="78"/>
      <c r="V66" s="78"/>
      <c r="W66" s="78"/>
      <c r="X66" s="143"/>
      <c r="Y66" s="145"/>
      <c r="Z66" s="145"/>
      <c r="AA66" s="145"/>
      <c r="AB66" s="144"/>
      <c r="AC66" s="144"/>
      <c r="AD66" s="78"/>
    </row>
    <row r="67" spans="1:30" s="79" customFormat="1" ht="12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8"/>
      <c r="N67" s="139"/>
      <c r="O67" s="137"/>
      <c r="P67" s="157"/>
      <c r="Q67" s="140"/>
      <c r="R67" s="141"/>
      <c r="S67" s="142"/>
      <c r="T67" s="78"/>
      <c r="U67" s="78"/>
      <c r="V67" s="78"/>
      <c r="W67" s="78"/>
      <c r="X67" s="143"/>
      <c r="Y67" s="145"/>
      <c r="Z67" s="145"/>
      <c r="AA67" s="145"/>
      <c r="AB67" s="144"/>
      <c r="AC67" s="144"/>
      <c r="AD67" s="78"/>
    </row>
    <row r="68" spans="1:30" s="79" customFormat="1" ht="12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8"/>
      <c r="N68" s="139"/>
      <c r="O68" s="137"/>
      <c r="P68" s="157"/>
      <c r="Q68" s="140"/>
      <c r="R68" s="141"/>
      <c r="S68" s="142"/>
      <c r="T68" s="78"/>
      <c r="U68" s="78"/>
      <c r="V68" s="78"/>
      <c r="W68" s="78"/>
      <c r="X68" s="143"/>
      <c r="Y68" s="145"/>
      <c r="Z68" s="145"/>
      <c r="AA68" s="145"/>
      <c r="AB68" s="144"/>
      <c r="AC68" s="144"/>
      <c r="AD68" s="78"/>
    </row>
    <row r="69" spans="1:30" s="79" customFormat="1" ht="12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8"/>
      <c r="N69" s="139"/>
      <c r="O69" s="137"/>
      <c r="P69" s="157"/>
      <c r="Q69" s="140"/>
      <c r="R69" s="141"/>
      <c r="S69" s="142"/>
      <c r="T69" s="78"/>
      <c r="U69" s="78"/>
      <c r="V69" s="78"/>
      <c r="W69" s="78"/>
      <c r="X69" s="143"/>
      <c r="Y69" s="145"/>
      <c r="Z69" s="145"/>
      <c r="AA69" s="145"/>
      <c r="AB69" s="144"/>
      <c r="AC69" s="144"/>
      <c r="AD69" s="78"/>
    </row>
    <row r="70" spans="1:30" s="79" customFormat="1" ht="12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8"/>
      <c r="N70" s="139"/>
      <c r="O70" s="137"/>
      <c r="P70" s="157"/>
      <c r="Q70" s="140"/>
      <c r="R70" s="141"/>
      <c r="S70" s="142"/>
      <c r="T70" s="78"/>
      <c r="U70" s="78"/>
      <c r="V70" s="78"/>
      <c r="W70" s="78"/>
      <c r="X70" s="143"/>
      <c r="Y70" s="145"/>
      <c r="Z70" s="145"/>
      <c r="AA70" s="145"/>
      <c r="AB70" s="144"/>
      <c r="AC70" s="144"/>
      <c r="AD70" s="78"/>
    </row>
    <row r="71" spans="1:30" s="79" customFormat="1" ht="12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8"/>
      <c r="N71" s="139"/>
      <c r="O71" s="137"/>
      <c r="P71" s="157"/>
      <c r="Q71" s="140"/>
      <c r="R71" s="141"/>
      <c r="S71" s="142"/>
      <c r="T71" s="78"/>
      <c r="U71" s="78"/>
      <c r="V71" s="78"/>
      <c r="W71" s="78"/>
      <c r="X71" s="143"/>
      <c r="Y71" s="145"/>
      <c r="Z71" s="145"/>
      <c r="AA71" s="145"/>
      <c r="AB71" s="144"/>
      <c r="AC71" s="144"/>
      <c r="AD71" s="78"/>
    </row>
    <row r="72" spans="1:30" s="79" customFormat="1" ht="12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8"/>
      <c r="N72" s="139"/>
      <c r="O72" s="137"/>
      <c r="P72" s="157"/>
      <c r="Q72" s="140"/>
      <c r="R72" s="141"/>
      <c r="S72" s="142"/>
      <c r="T72" s="78"/>
      <c r="U72" s="78"/>
      <c r="V72" s="78"/>
      <c r="W72" s="78"/>
      <c r="X72" s="143"/>
      <c r="Y72" s="145"/>
      <c r="Z72" s="145"/>
      <c r="AA72" s="145"/>
      <c r="AB72" s="144"/>
      <c r="AC72" s="144"/>
      <c r="AD72" s="78"/>
    </row>
    <row r="73" spans="1:30" s="79" customFormat="1" ht="12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8"/>
      <c r="N73" s="139"/>
      <c r="O73" s="137"/>
      <c r="P73" s="157"/>
      <c r="Q73" s="140"/>
      <c r="R73" s="141"/>
      <c r="S73" s="142"/>
      <c r="T73" s="78"/>
      <c r="U73" s="78"/>
      <c r="V73" s="78"/>
      <c r="W73" s="78"/>
      <c r="X73" s="143"/>
      <c r="Y73" s="145"/>
      <c r="Z73" s="145"/>
      <c r="AA73" s="145"/>
      <c r="AB73" s="144"/>
      <c r="AC73" s="144"/>
      <c r="AD73" s="78"/>
    </row>
    <row r="74" spans="1:30" s="79" customFormat="1" ht="12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8"/>
      <c r="N74" s="139"/>
      <c r="O74" s="137"/>
      <c r="P74" s="157"/>
      <c r="Q74" s="140"/>
      <c r="R74" s="141"/>
      <c r="S74" s="142"/>
      <c r="T74" s="78"/>
      <c r="U74" s="78"/>
      <c r="V74" s="78"/>
      <c r="W74" s="78"/>
      <c r="X74" s="143"/>
      <c r="Y74" s="145"/>
      <c r="Z74" s="145"/>
      <c r="AA74" s="145"/>
      <c r="AB74" s="144"/>
      <c r="AC74" s="144"/>
      <c r="AD74" s="78"/>
    </row>
  </sheetData>
  <sheetProtection/>
  <autoFilter ref="A11:X48"/>
  <mergeCells count="31">
    <mergeCell ref="V37:W37"/>
    <mergeCell ref="O36:P36"/>
    <mergeCell ref="N34:V34"/>
    <mergeCell ref="N38:P38"/>
    <mergeCell ref="A40:M40"/>
    <mergeCell ref="N40:P40"/>
    <mergeCell ref="V38:W38"/>
    <mergeCell ref="U39:W39"/>
    <mergeCell ref="V40:W40"/>
    <mergeCell ref="A37:L37"/>
    <mergeCell ref="N37:P37"/>
    <mergeCell ref="U35:W35"/>
    <mergeCell ref="V42:W42"/>
    <mergeCell ref="U41:W41"/>
    <mergeCell ref="A41:M41"/>
    <mergeCell ref="N41:P41"/>
    <mergeCell ref="V36:W36"/>
    <mergeCell ref="N1:P1"/>
    <mergeCell ref="O4:X4"/>
    <mergeCell ref="M7:O7"/>
    <mergeCell ref="P7:V7"/>
    <mergeCell ref="O5:X5"/>
    <mergeCell ref="W9:X9"/>
    <mergeCell ref="P9:P10"/>
    <mergeCell ref="V9:V10"/>
    <mergeCell ref="O9:O10"/>
    <mergeCell ref="A9:A10"/>
    <mergeCell ref="L9:L10"/>
    <mergeCell ref="M9:M10"/>
    <mergeCell ref="O6:W6"/>
    <mergeCell ref="M12:N12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  <rowBreaks count="1" manualBreakCount="1">
    <brk id="4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admin</cp:lastModifiedBy>
  <cp:lastPrinted>2017-02-08T06:07:50Z</cp:lastPrinted>
  <dcterms:created xsi:type="dcterms:W3CDTF">1996-12-31T22:22:20Z</dcterms:created>
  <dcterms:modified xsi:type="dcterms:W3CDTF">2017-04-19T05:24:49Z</dcterms:modified>
  <cp:category/>
  <cp:version/>
  <cp:contentType/>
  <cp:contentStatus/>
</cp:coreProperties>
</file>