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ΠΡΟΥΠΟΛΟΓ 3-3-17" sheetId="1" r:id="rId1"/>
  </sheets>
  <definedNames>
    <definedName name="_xlnm.Print_Area" localSheetId="0">'ΠΡΟΥΠΟΛΟΓ 3-3-17'!$A$1:$O$49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A23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<sst xmlns="http://schemas.openxmlformats.org/spreadsheetml/2006/main" count="113" uniqueCount="97">
  <si>
    <t>ΠΡΟΫΠΟΛΟΓΙΣΜΟΣ ΜΕΛΕΤΗΣ</t>
  </si>
  <si>
    <t>Α/Α</t>
  </si>
  <si>
    <t>Τιμολόγιο</t>
  </si>
  <si>
    <t>Είδος εργασίας</t>
  </si>
  <si>
    <t xml:space="preserve">Άρθρο </t>
  </si>
  <si>
    <t>Μο-νάδα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</si>
  <si>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</si>
  <si>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</si>
  <si>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</si>
  <si>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</si>
  <si>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</si>
  <si>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</si>
  <si>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</si>
  <si>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</si>
  <si>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>m3</t>
  </si>
  <si>
    <t>ΣΥΝΟΛΟ ΟΜΑΔΑΣ Α</t>
  </si>
  <si>
    <t>m2</t>
  </si>
  <si>
    <t>Γ.Ε.Ο.Ε 18%</t>
  </si>
  <si>
    <t>ΑΘΡΟΙΣΜΑ</t>
  </si>
  <si>
    <t>ΑΠΡΟΒΛΕΠΤΑ 15%</t>
  </si>
  <si>
    <t>ΑΝΑΘΕΩΡΗΣΗ</t>
  </si>
  <si>
    <t>ΣΥΝΟΛΙΚΗ ΑΞΙΑ</t>
  </si>
  <si>
    <t>ΟΙ ΣΥΝΤΑΞΑΝΤΕΣ</t>
  </si>
  <si>
    <t>ΠΟΛΙΤΙΚΟΣ ΜΗΧΑΝΙΚΟΣ Τ.Ε.</t>
  </si>
  <si>
    <t>ΘΕΩΡΗΘΗΚΕ</t>
  </si>
  <si>
    <t xml:space="preserve">  </t>
  </si>
  <si>
    <t>ΟΜΑΔΑ Α : ΟΙΚΟΔΟΜΙΚΑ</t>
  </si>
  <si>
    <t>ΦΩΤΟΠΟΥΛΟΣ ΕΥΘΥΜΙΟΣ</t>
  </si>
  <si>
    <t>ΚΑΡΕΤΣΟΣ ΑΝΑΣΤΑΣΙΟΣ</t>
  </si>
  <si>
    <t>ΜΗΧΑΝΟΛΟΓΟΣ ΜΗΧΑΝΙΚΟΣ</t>
  </si>
  <si>
    <t>22.15.01</t>
  </si>
  <si>
    <t>ΟΙΚ-2226</t>
  </si>
  <si>
    <t>Καθαίρεση μεμονωμένων στοιχείων κατασκευών από οπλισμένο σκυρόδεμα.  Με εφαρμογή συνήθων μεθόδων καθαίρεσης</t>
  </si>
  <si>
    <t>32.01.04</t>
  </si>
  <si>
    <t>Για κατασκευές από σκυρόδεμα κατηγορίας C16/20</t>
  </si>
  <si>
    <t>ΟΙΚ-3214</t>
  </si>
  <si>
    <t>38.03</t>
  </si>
  <si>
    <t>Ξυλότυποι συνήθων χυτών κατασκευών</t>
  </si>
  <si>
    <t>ΟΙΚ 3816</t>
  </si>
  <si>
    <t>38.20.02</t>
  </si>
  <si>
    <t>ΟΙΚ-3873</t>
  </si>
  <si>
    <t>kg</t>
  </si>
  <si>
    <t>Φ.Π.Α 24%</t>
  </si>
  <si>
    <t>10.01.02</t>
  </si>
  <si>
    <t>Φορτοεκφόρτωση με μηχανικά μέσα</t>
  </si>
  <si>
    <t>ΟΙΚ-1104</t>
  </si>
  <si>
    <t>ton</t>
  </si>
  <si>
    <t>10.07.01</t>
  </si>
  <si>
    <t>ΟΙΚ-1136</t>
  </si>
  <si>
    <t>ton.km</t>
  </si>
  <si>
    <t>m</t>
  </si>
  <si>
    <t>Χαλύβδινοι οπλισμοί κατηγορίας B500C (S500s)</t>
  </si>
  <si>
    <t xml:space="preserve">     Ο ΔΙΕΥΘΥΝΤΗΣ  ΤΗΣ Τ.Υ.</t>
  </si>
  <si>
    <t>A.T.</t>
  </si>
  <si>
    <t>AT1</t>
  </si>
  <si>
    <t>AT2</t>
  </si>
  <si>
    <t>AT3</t>
  </si>
  <si>
    <t>AT4</t>
  </si>
  <si>
    <t>AT5</t>
  </si>
  <si>
    <t>AT7</t>
  </si>
  <si>
    <t>AT8</t>
  </si>
  <si>
    <t>AT9</t>
  </si>
  <si>
    <t>AT11</t>
  </si>
  <si>
    <t>AT12</t>
  </si>
  <si>
    <t>τεμ.</t>
  </si>
  <si>
    <t>73.11</t>
  </si>
  <si>
    <t xml:space="preserve">Επιστρώσεις με χονδρόπλακες ακανόνιστες </t>
  </si>
  <si>
    <t>ΟΙΚ 7311</t>
  </si>
  <si>
    <t>20.02</t>
  </si>
  <si>
    <t>Γενικές εκσκαφές σε έδαφος γαιώδες-ημιβραχώδες για την δημιουργία υπογείων κλπ χώρων</t>
  </si>
  <si>
    <t>ΟΙΚ-2112</t>
  </si>
  <si>
    <t>23.20</t>
  </si>
  <si>
    <t>Αντιστηρίξεις με ξυλοζεύγματα</t>
  </si>
  <si>
    <t>ΟΙΚ-2312</t>
  </si>
  <si>
    <t>Προσαύξηση τιμών εκσκαφών βάθους μεγαλύτερου των 2,00 m για τις γενικές εκσκαφές</t>
  </si>
  <si>
    <t>ΟΙΚ-2132</t>
  </si>
  <si>
    <t>20.06.01</t>
  </si>
  <si>
    <t>12.10.05</t>
  </si>
  <si>
    <t>Αγωγοί αποχέτευσης από σωλήνες PVC-U, SDR 41, DN 250 mm</t>
  </si>
  <si>
    <t>ΥΔΡ 6711.3</t>
  </si>
  <si>
    <t>12.12.01.02</t>
  </si>
  <si>
    <t>Σαμάρι/μούφα ονομαστικών διαμέτρων 250/160 mm.</t>
  </si>
  <si>
    <t>ΥΔΡ 6712.2</t>
  </si>
  <si>
    <t>5.09.01</t>
  </si>
  <si>
    <t>Εξυγιαντικές στρώσεις με φυσικά αμμοχάλικα</t>
  </si>
  <si>
    <t>ΥΔΡ 6067</t>
  </si>
  <si>
    <t>61.05</t>
  </si>
  <si>
    <t xml:space="preserve">Φέροντα στοιχεία από σιδηροδοκούς ή κοιλοδοκούς ύψους ή πλευράς έως 160 mm </t>
  </si>
  <si>
    <t>ΟΙΚ 6104</t>
  </si>
  <si>
    <t>AT10</t>
  </si>
  <si>
    <t>AT13</t>
  </si>
  <si>
    <t>AT14</t>
  </si>
  <si>
    <t>Γρεβενά     13/07/2017</t>
  </si>
  <si>
    <r>
      <t xml:space="preserve">ΕΛΛΗΝΙΚΗ ΔΗΜΟΚΡΑΤΙΑ
ΝΟΜΟΣ ΓΡΕΒΕΝΩΝ
ΔΗΜΟΣ ΓΡΕΒΕΝΩΝ
Δ/ΝΣΗ ΤΕΧΝΙΚΩΝ ΥΠΗΡΕΣΙΩΝ
ΑΡΙΘ. ΜΕΛΕΤΗΣ: </t>
    </r>
    <r>
      <rPr>
        <b/>
        <sz val="9"/>
        <color indexed="12"/>
        <rFont val="Arial"/>
        <family val="2"/>
      </rPr>
      <t>…31/2017</t>
    </r>
  </si>
  <si>
    <t>ΑΤ6</t>
  </si>
  <si>
    <t>Μεταφορές με αυτοκίνητο  δια μέσου οδών καλής βατότητας</t>
  </si>
  <si>
    <t>ΕΡΓΟ: ΑΠΟΚΑΤΑΣΤΑΣΗ – ΣΥΝΤΗΡΗΣΗ  ΠΛΑΤΕΙΑΣ Τ Κ  ΦΙΛΙΠΠΑΙΩΝ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</si>
</sst>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#,##0.000\ "/>
    <numFmt numFmtId="166" formatCode="0.000"/>
    <numFmt numFmtId="167" formatCode="#,##0.00&quot;*&quot;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0.0"/>
  </numFmts>
  <fonts count="55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Greek"/>
      <family val="2"/>
    </font>
    <font>
      <sz val="9"/>
      <color indexed="10"/>
      <name val="Arial Gree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 Greek"/>
      <family val="2"/>
    </font>
    <font>
      <b/>
      <sz val="9"/>
      <color indexed="10"/>
      <name val="Arial Greek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1" applyNumberFormat="0" applyAlignment="0" applyProtection="0"/>
  </cellStyleXfs>
  <cellXfs count="168">
    <xf numFmtId="0" fontId="0" fillId="0" borderId="0" xfId="0" applyAlignment="1">
      <alignment/>
    </xf>
    <xf numFmtId="0" fontId="2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Border="1" applyAlignment="1">
      <alignment horizontal="center" vertical="center"/>
      <protection/>
    </xf>
    <xf numFmtId="0" fontId="3" fillId="0" borderId="0" xfId="33" applyNumberFormat="1" applyFont="1" applyBorder="1" applyAlignment="1">
      <alignment horizontal="justify" vertical="center" wrapText="1"/>
      <protection/>
    </xf>
    <xf numFmtId="0" fontId="3" fillId="0" borderId="0" xfId="33" applyNumberFormat="1" applyFont="1" applyBorder="1" applyAlignment="1">
      <alignment horizontal="center"/>
      <protection/>
    </xf>
    <xf numFmtId="3" fontId="3" fillId="0" borderId="0" xfId="33" applyNumberFormat="1" applyFont="1" applyBorder="1">
      <alignment/>
      <protection/>
    </xf>
    <xf numFmtId="3" fontId="4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4" fontId="3" fillId="0" borderId="0" xfId="33" applyNumberFormat="1" applyFont="1" applyBorder="1">
      <alignment/>
      <protection/>
    </xf>
    <xf numFmtId="2" fontId="3" fillId="0" borderId="0" xfId="33" applyNumberFormat="1" applyFont="1" applyBorder="1" applyAlignment="1">
      <alignment horizontal="center" wrapText="1"/>
      <protection/>
    </xf>
    <xf numFmtId="4" fontId="3" fillId="0" borderId="0" xfId="33" applyNumberFormat="1" applyFont="1" applyBorder="1" applyAlignment="1">
      <alignment horizontal="right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 vertical="center"/>
      <protection/>
    </xf>
    <xf numFmtId="3" fontId="2" fillId="0" borderId="0" xfId="33" applyNumberFormat="1" applyFont="1" applyBorder="1" applyAlignment="1">
      <alignment horizontal="left"/>
      <protection/>
    </xf>
    <xf numFmtId="3" fontId="7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right"/>
      <protection/>
    </xf>
    <xf numFmtId="4" fontId="2" fillId="0" borderId="0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 vertical="center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6" fillId="0" borderId="0" xfId="33" applyFont="1" applyBorder="1" applyAlignment="1">
      <alignment vertical="center"/>
      <protection/>
    </xf>
    <xf numFmtId="0" fontId="2" fillId="0" borderId="0" xfId="0" applyFont="1" applyBorder="1" applyAlignment="1">
      <alignment vertical="top" wrapText="1" shrinkToFit="1"/>
    </xf>
    <xf numFmtId="0" fontId="3" fillId="0" borderId="0" xfId="33" applyNumberFormat="1" applyFont="1" applyBorder="1" applyAlignment="1">
      <alignment horizontal="center" wrapText="1"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0" fontId="15" fillId="0" borderId="11" xfId="33" applyNumberFormat="1" applyFont="1" applyFill="1" applyBorder="1" applyAlignment="1">
      <alignment horizontal="center" vertical="center" wrapText="1"/>
      <protection/>
    </xf>
    <xf numFmtId="0" fontId="15" fillId="0" borderId="11" xfId="33" applyNumberFormat="1" applyFont="1" applyFill="1" applyBorder="1" applyAlignment="1">
      <alignment horizontal="center" vertical="center"/>
      <protection/>
    </xf>
    <xf numFmtId="3" fontId="15" fillId="0" borderId="11" xfId="33" applyNumberFormat="1" applyFont="1" applyFill="1" applyBorder="1" applyAlignment="1">
      <alignment horizontal="center" vertical="center"/>
      <protection/>
    </xf>
    <xf numFmtId="3" fontId="16" fillId="0" borderId="11" xfId="33" applyNumberFormat="1" applyFont="1" applyFill="1" applyBorder="1" applyAlignment="1">
      <alignment horizontal="center" vertical="center"/>
      <protection/>
    </xf>
    <xf numFmtId="4" fontId="15" fillId="0" borderId="11" xfId="33" applyNumberFormat="1" applyFont="1" applyFill="1" applyBorder="1" applyAlignment="1">
      <alignment horizontal="center" vertical="center"/>
      <protection/>
    </xf>
    <xf numFmtId="4" fontId="16" fillId="0" borderId="11" xfId="3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2" fillId="0" borderId="10" xfId="33" applyNumberFormat="1" applyFont="1" applyFill="1" applyBorder="1">
      <alignment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justify" vertical="center"/>
      <protection/>
    </xf>
    <xf numFmtId="0" fontId="3" fillId="0" borderId="10" xfId="33" applyNumberFormat="1" applyFont="1" applyFill="1" applyBorder="1" applyAlignment="1">
      <alignment horizontal="center" wrapText="1"/>
      <protection/>
    </xf>
    <xf numFmtId="2" fontId="3" fillId="0" borderId="10" xfId="33" applyNumberFormat="1" applyFont="1" applyFill="1" applyBorder="1" applyAlignment="1">
      <alignment horizontal="center"/>
      <protection/>
    </xf>
    <xf numFmtId="0" fontId="3" fillId="0" borderId="10" xfId="33" applyNumberFormat="1" applyFont="1" applyFill="1" applyBorder="1">
      <alignment/>
      <protection/>
    </xf>
    <xf numFmtId="2" fontId="3" fillId="0" borderId="10" xfId="33" applyNumberFormat="1" applyFont="1" applyFill="1" applyBorder="1" applyAlignment="1">
      <alignment horizontal="center" wrapText="1"/>
      <protection/>
    </xf>
    <xf numFmtId="4" fontId="3" fillId="0" borderId="10" xfId="33" applyNumberFormat="1" applyFont="1" applyFill="1" applyBorder="1" applyAlignment="1">
      <alignment horizontal="right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wrapText="1"/>
      <protection/>
    </xf>
    <xf numFmtId="4" fontId="2" fillId="0" borderId="10" xfId="33" applyNumberFormat="1" applyFont="1" applyFill="1" applyBorder="1" applyAlignment="1">
      <alignment horizontal="right"/>
      <protection/>
    </xf>
    <xf numFmtId="0" fontId="6" fillId="0" borderId="10" xfId="33" applyNumberFormat="1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>
      <alignment vertical="center"/>
      <protection/>
    </xf>
    <xf numFmtId="0" fontId="9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10" xfId="33" applyNumberFormat="1" applyFont="1" applyFill="1" applyBorder="1" applyAlignment="1">
      <alignment horizontal="center" wrapText="1"/>
      <protection/>
    </xf>
    <xf numFmtId="2" fontId="2" fillId="0" borderId="10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>
      <alignment/>
      <protection/>
    </xf>
    <xf numFmtId="2" fontId="2" fillId="0" borderId="10" xfId="33" applyNumberFormat="1" applyFont="1" applyFill="1" applyBorder="1" applyAlignment="1">
      <alignment horizontal="center" wrapText="1"/>
      <protection/>
    </xf>
    <xf numFmtId="4" fontId="6" fillId="0" borderId="1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Fill="1" applyBorder="1" applyAlignment="1">
      <alignment horizontal="center"/>
      <protection/>
    </xf>
    <xf numFmtId="3" fontId="2" fillId="0" borderId="0" xfId="33" applyNumberFormat="1" applyFont="1" applyFill="1" applyBorder="1">
      <alignment/>
      <protection/>
    </xf>
    <xf numFmtId="3" fontId="7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>
      <alignment/>
      <protection/>
    </xf>
    <xf numFmtId="2" fontId="2" fillId="0" borderId="0" xfId="33" applyNumberFormat="1" applyFont="1" applyFill="1" applyBorder="1" applyAlignment="1">
      <alignment horizontal="center" wrapText="1"/>
      <protection/>
    </xf>
    <xf numFmtId="4" fontId="2" fillId="0" borderId="0" xfId="33" applyNumberFormat="1" applyFont="1" applyFill="1" applyBorder="1" applyAlignment="1">
      <alignment horizontal="right"/>
      <protection/>
    </xf>
    <xf numFmtId="2" fontId="3" fillId="0" borderId="0" xfId="33" applyNumberFormat="1" applyFont="1" applyFill="1" applyBorder="1" applyAlignment="1">
      <alignment horizontal="center"/>
      <protection/>
    </xf>
    <xf numFmtId="3" fontId="3" fillId="0" borderId="0" xfId="33" applyNumberFormat="1" applyFont="1" applyFill="1" applyBorder="1">
      <alignment/>
      <protection/>
    </xf>
    <xf numFmtId="3" fontId="4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4" fontId="3" fillId="0" borderId="0" xfId="33" applyNumberFormat="1" applyFont="1" applyFill="1" applyBorder="1">
      <alignment/>
      <protection/>
    </xf>
    <xf numFmtId="2" fontId="3" fillId="0" borderId="0" xfId="33" applyNumberFormat="1" applyFont="1" applyFill="1" applyBorder="1" applyAlignment="1">
      <alignment horizontal="center" wrapText="1"/>
      <protection/>
    </xf>
    <xf numFmtId="4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center" wrapText="1"/>
      <protection/>
    </xf>
    <xf numFmtId="0" fontId="3" fillId="0" borderId="0" xfId="33" applyNumberFormat="1" applyFont="1" applyFill="1" applyBorder="1" applyAlignment="1">
      <alignment horizontal="center" wrapText="1"/>
      <protection/>
    </xf>
    <xf numFmtId="0" fontId="6" fillId="0" borderId="0" xfId="33" applyNumberFormat="1" applyFont="1" applyFill="1" applyBorder="1" applyAlignment="1">
      <alignment horizontal="justify" vertical="center" wrapText="1"/>
      <protection/>
    </xf>
    <xf numFmtId="0" fontId="6" fillId="0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/>
    </xf>
    <xf numFmtId="0" fontId="9" fillId="0" borderId="0" xfId="33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3" fontId="6" fillId="0" borderId="0" xfId="33" applyNumberFormat="1" applyFont="1" applyFill="1" applyBorder="1" applyAlignment="1">
      <alignment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wrapText="1"/>
    </xf>
    <xf numFmtId="3" fontId="6" fillId="0" borderId="0" xfId="33" applyNumberFormat="1" applyFont="1" applyFill="1" applyBorder="1">
      <alignment/>
      <protection/>
    </xf>
    <xf numFmtId="3" fontId="8" fillId="0" borderId="0" xfId="33" applyNumberFormat="1" applyFont="1" applyFill="1" applyBorder="1">
      <alignment/>
      <protection/>
    </xf>
    <xf numFmtId="0" fontId="6" fillId="0" borderId="0" xfId="33" applyNumberFormat="1" applyFont="1" applyFill="1" applyBorder="1" applyAlignment="1">
      <alignment horizontal="right"/>
      <protection/>
    </xf>
    <xf numFmtId="4" fontId="6" fillId="0" borderId="0" xfId="33" applyNumberFormat="1" applyFont="1" applyFill="1" applyBorder="1">
      <alignment/>
      <protection/>
    </xf>
    <xf numFmtId="4" fontId="6" fillId="0" borderId="0" xfId="33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center" wrapText="1"/>
      <protection/>
    </xf>
    <xf numFmtId="3" fontId="9" fillId="0" borderId="0" xfId="33" applyNumberFormat="1" applyFont="1" applyFill="1" applyBorder="1">
      <alignment/>
      <protection/>
    </xf>
    <xf numFmtId="3" fontId="10" fillId="0" borderId="0" xfId="33" applyNumberFormat="1" applyFont="1" applyFill="1" applyBorder="1">
      <alignment/>
      <protection/>
    </xf>
    <xf numFmtId="0" fontId="9" fillId="0" borderId="0" xfId="33" applyNumberFormat="1" applyFont="1" applyFill="1" applyBorder="1" applyAlignment="1">
      <alignment horizontal="right"/>
      <protection/>
    </xf>
    <xf numFmtId="4" fontId="9" fillId="0" borderId="0" xfId="33" applyNumberFormat="1" applyFont="1" applyFill="1" applyBorder="1">
      <alignment/>
      <protection/>
    </xf>
    <xf numFmtId="4" fontId="9" fillId="0" borderId="0" xfId="33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4" xfId="33" applyNumberFormat="1" applyFont="1" applyFill="1" applyBorder="1" applyAlignment="1">
      <alignment horizontal="right" vertical="center" wrapText="1"/>
      <protection/>
    </xf>
    <xf numFmtId="2" fontId="6" fillId="0" borderId="10" xfId="33" applyNumberFormat="1" applyFont="1" applyFill="1" applyBorder="1" applyAlignment="1">
      <alignment horizontal="right" vertical="center" wrapText="1"/>
      <protection/>
    </xf>
    <xf numFmtId="164" fontId="2" fillId="0" borderId="13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33" applyNumberFormat="1" applyFont="1" applyFill="1" applyBorder="1" applyAlignment="1">
      <alignment horizontal="right" vertical="center"/>
      <protection/>
    </xf>
    <xf numFmtId="4" fontId="3" fillId="0" borderId="10" xfId="33" applyNumberFormat="1" applyFont="1" applyFill="1" applyBorder="1" applyAlignment="1">
      <alignment horizontal="right" vertical="center" wrapText="1"/>
      <protection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33" applyNumberFormat="1" applyFont="1" applyFill="1" applyBorder="1" applyAlignment="1">
      <alignment horizontal="right" vertical="center"/>
      <protection/>
    </xf>
    <xf numFmtId="4" fontId="3" fillId="0" borderId="15" xfId="3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0" fontId="19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 quotePrefix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right" vertical="center" wrapText="1"/>
      <protection/>
    </xf>
    <xf numFmtId="4" fontId="3" fillId="0" borderId="15" xfId="33" applyNumberFormat="1" applyFont="1" applyFill="1" applyBorder="1" applyAlignment="1">
      <alignment horizontal="center" vertical="center" wrapText="1"/>
      <protection/>
    </xf>
    <xf numFmtId="4" fontId="9" fillId="0" borderId="16" xfId="33" applyNumberFormat="1" applyFont="1" applyFill="1" applyBorder="1" applyAlignment="1">
      <alignment horizontal="right" vertical="center"/>
      <protection/>
    </xf>
    <xf numFmtId="4" fontId="6" fillId="0" borderId="10" xfId="33" applyNumberFormat="1" applyFont="1" applyFill="1" applyBorder="1" applyAlignment="1">
      <alignment horizontal="right" vertical="center"/>
      <protection/>
    </xf>
    <xf numFmtId="0" fontId="18" fillId="0" borderId="0" xfId="0" applyFont="1" applyAlignment="1">
      <alignment/>
    </xf>
    <xf numFmtId="0" fontId="6" fillId="0" borderId="0" xfId="33" applyFont="1" applyBorder="1" applyAlignment="1">
      <alignment horizontal="right" vertical="center" wrapText="1"/>
      <protection/>
    </xf>
    <xf numFmtId="4" fontId="6" fillId="0" borderId="0" xfId="33" applyNumberFormat="1" applyFont="1" applyBorder="1" applyAlignment="1">
      <alignment horizontal="left" vertical="center"/>
      <protection/>
    </xf>
    <xf numFmtId="4" fontId="17" fillId="0" borderId="17" xfId="33" applyNumberFormat="1" applyFont="1" applyBorder="1" applyAlignment="1">
      <alignment horizontal="right" wrapText="1"/>
      <protection/>
    </xf>
    <xf numFmtId="0" fontId="6" fillId="0" borderId="0" xfId="33" applyNumberFormat="1" applyFont="1" applyFill="1" applyBorder="1" applyAlignment="1">
      <alignment horizontal="left" vertical="center" wrapText="1"/>
      <protection/>
    </xf>
    <xf numFmtId="3" fontId="6" fillId="0" borderId="0" xfId="33" applyNumberFormat="1" applyFont="1" applyBorder="1" applyAlignment="1">
      <alignment horizontal="center" vertical="center" wrapText="1"/>
      <protection/>
    </xf>
    <xf numFmtId="0" fontId="18" fillId="0" borderId="0" xfId="33" applyNumberFormat="1" applyFont="1" applyBorder="1" applyAlignment="1">
      <alignment horizontal="center" vertic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0" fontId="6" fillId="0" borderId="20" xfId="33" applyNumberFormat="1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15" fillId="0" borderId="11" xfId="33" applyNumberFormat="1" applyFont="1" applyFill="1" applyBorder="1" applyAlignment="1">
      <alignment horizontal="center" vertical="center" wrapText="1"/>
      <protection/>
    </xf>
    <xf numFmtId="4" fontId="6" fillId="0" borderId="10" xfId="33" applyNumberFormat="1" applyFont="1" applyFill="1" applyBorder="1" applyAlignment="1">
      <alignment horizontal="right" vertical="center"/>
      <protection/>
    </xf>
    <xf numFmtId="0" fontId="15" fillId="0" borderId="11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4" fontId="6" fillId="0" borderId="10" xfId="33" applyNumberFormat="1" applyFont="1" applyFill="1" applyBorder="1" applyAlignment="1">
      <alignment horizontal="right"/>
      <protection/>
    </xf>
    <xf numFmtId="0" fontId="18" fillId="0" borderId="21" xfId="33" applyNumberFormat="1" applyFont="1" applyFill="1" applyBorder="1" applyAlignment="1">
      <alignment horizontal="center" vertical="center" wrapText="1"/>
      <protection/>
    </xf>
    <xf numFmtId="0" fontId="18" fillId="0" borderId="22" xfId="33" applyNumberFormat="1" applyFont="1" applyFill="1" applyBorder="1" applyAlignment="1">
      <alignment horizontal="center" vertical="center" wrapText="1"/>
      <protection/>
    </xf>
    <xf numFmtId="0" fontId="18" fillId="0" borderId="23" xfId="33" applyNumberFormat="1" applyFont="1" applyFill="1" applyBorder="1" applyAlignment="1">
      <alignment horizontal="center" vertical="center" wrapText="1"/>
      <protection/>
    </xf>
    <xf numFmtId="0" fontId="15" fillId="0" borderId="11" xfId="3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Zeros="0" tabSelected="1" zoomScalePageLayoutView="0" workbookViewId="0" topLeftCell="A1">
      <selection activeCell="R7" sqref="R7"/>
    </sheetView>
  </sheetViews>
  <sheetFormatPr defaultColWidth="8.00390625" defaultRowHeight="12.75"/>
  <cols>
    <col min="1" max="1" width="4.140625" style="1" customWidth="1"/>
    <col min="2" max="2" width="5.57421875" style="1" customWidth="1"/>
    <col min="3" max="3" width="9.421875" style="2" customWidth="1"/>
    <col min="4" max="4" width="46.140625" style="3" customWidth="1"/>
    <col min="5" max="5" width="9.57421875" style="22" customWidth="1"/>
    <col min="6" max="6" width="5.140625" style="2" customWidth="1"/>
    <col min="7" max="7" width="6.8515625" style="66" customWidth="1"/>
    <col min="8" max="8" width="0" style="5" hidden="1" customWidth="1"/>
    <col min="9" max="9" width="0" style="6" hidden="1" customWidth="1"/>
    <col min="10" max="10" width="0" style="7" hidden="1" customWidth="1"/>
    <col min="11" max="13" width="0" style="8" hidden="1" customWidth="1"/>
    <col min="14" max="14" width="9.00390625" style="9" customWidth="1"/>
    <col min="15" max="15" width="10.421875" style="10" customWidth="1"/>
    <col min="16" max="16" width="3.140625" style="11" customWidth="1"/>
    <col min="17" max="17" width="7.57421875" style="11" customWidth="1"/>
    <col min="18" max="18" width="10.57421875" style="11" customWidth="1"/>
    <col min="19" max="19" width="6.28125" style="11" customWidth="1"/>
    <col min="20" max="20" width="7.7109375" style="11" customWidth="1"/>
    <col min="21" max="21" width="7.421875" style="11" customWidth="1"/>
    <col min="22" max="22" width="8.00390625" style="11" customWidth="1"/>
    <col min="23" max="23" width="5.7109375" style="11" customWidth="1"/>
    <col min="24" max="16384" width="8.00390625" style="11" customWidth="1"/>
  </cols>
  <sheetData>
    <row r="1" spans="1:15" s="12" customFormat="1" ht="36" customHeight="1">
      <c r="A1" s="148" t="s">
        <v>93</v>
      </c>
      <c r="B1" s="148"/>
      <c r="C1" s="148"/>
      <c r="D1" s="148"/>
      <c r="E1" s="149" t="s">
        <v>96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2" customFormat="1" ht="33" customHeight="1">
      <c r="A2" s="148"/>
      <c r="B2" s="148"/>
      <c r="C2" s="148"/>
      <c r="D2" s="148"/>
      <c r="E2" s="145"/>
      <c r="F2" s="145"/>
      <c r="G2" s="145"/>
      <c r="H2" s="20"/>
      <c r="I2" s="20"/>
      <c r="J2" s="20"/>
      <c r="K2" s="20"/>
      <c r="L2" s="20"/>
      <c r="M2" s="20"/>
      <c r="N2" s="146"/>
      <c r="O2" s="146"/>
    </row>
    <row r="3" spans="1:15" s="12" customFormat="1" ht="21" customHeight="1">
      <c r="A3" s="1"/>
      <c r="B3" s="1"/>
      <c r="C3" s="13"/>
      <c r="D3" s="150" t="s">
        <v>0</v>
      </c>
      <c r="E3" s="150"/>
      <c r="F3" s="150"/>
      <c r="G3" s="150"/>
      <c r="H3" s="14"/>
      <c r="I3" s="15"/>
      <c r="J3" s="16"/>
      <c r="K3" s="17"/>
      <c r="L3" s="17"/>
      <c r="M3" s="17"/>
      <c r="N3" s="147">
        <f>O29</f>
        <v>70000</v>
      </c>
      <c r="O3" s="147"/>
    </row>
    <row r="4" spans="1:15" ht="12.75" customHeight="1">
      <c r="A4" s="167" t="s">
        <v>1</v>
      </c>
      <c r="B4" s="25"/>
      <c r="C4" s="159" t="s">
        <v>2</v>
      </c>
      <c r="D4" s="159" t="s">
        <v>3</v>
      </c>
      <c r="E4" s="24" t="s">
        <v>4</v>
      </c>
      <c r="F4" s="159" t="s">
        <v>5</v>
      </c>
      <c r="G4" s="157" t="s">
        <v>9</v>
      </c>
      <c r="H4" s="26" t="s">
        <v>7</v>
      </c>
      <c r="I4" s="27" t="s">
        <v>8</v>
      </c>
      <c r="J4" s="25"/>
      <c r="K4" s="28" t="s">
        <v>7</v>
      </c>
      <c r="L4" s="29" t="s">
        <v>8</v>
      </c>
      <c r="M4" s="28"/>
      <c r="N4" s="157" t="s">
        <v>6</v>
      </c>
      <c r="O4" s="28" t="s">
        <v>8</v>
      </c>
    </row>
    <row r="5" spans="1:15" ht="22.5">
      <c r="A5" s="167"/>
      <c r="B5" s="25" t="s">
        <v>53</v>
      </c>
      <c r="C5" s="159"/>
      <c r="D5" s="159"/>
      <c r="E5" s="24" t="s">
        <v>10</v>
      </c>
      <c r="F5" s="159"/>
      <c r="G5" s="157"/>
      <c r="H5" s="26" t="s">
        <v>11</v>
      </c>
      <c r="I5" s="27" t="s">
        <v>12</v>
      </c>
      <c r="J5" s="25" t="s">
        <v>13</v>
      </c>
      <c r="K5" s="28" t="s">
        <v>11</v>
      </c>
      <c r="L5" s="29" t="s">
        <v>12</v>
      </c>
      <c r="M5" s="28" t="s">
        <v>13</v>
      </c>
      <c r="N5" s="157"/>
      <c r="O5" s="28" t="s">
        <v>13</v>
      </c>
    </row>
    <row r="6" spans="1:24" s="2" customFormat="1" ht="16.5" customHeight="1">
      <c r="A6" s="164" t="s">
        <v>26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 t="e">
        <f>SUM(#REF!)</f>
        <v>#REF!</v>
      </c>
      <c r="X6" s="18">
        <f>SUM(Q6:W6)</f>
        <v>0</v>
      </c>
    </row>
    <row r="7" spans="1:24" s="2" customFormat="1" ht="16.5" customHeight="1">
      <c r="A7" s="126">
        <v>1</v>
      </c>
      <c r="B7" s="127" t="s">
        <v>54</v>
      </c>
      <c r="C7" s="50" t="s">
        <v>43</v>
      </c>
      <c r="D7" s="128" t="s">
        <v>44</v>
      </c>
      <c r="E7" s="117" t="s">
        <v>45</v>
      </c>
      <c r="F7" s="46" t="s">
        <v>46</v>
      </c>
      <c r="G7" s="112">
        <v>1.65</v>
      </c>
      <c r="H7" s="109"/>
      <c r="I7" s="109"/>
      <c r="J7" s="109"/>
      <c r="K7" s="109"/>
      <c r="L7" s="109"/>
      <c r="M7" s="109"/>
      <c r="N7" s="140">
        <v>2500</v>
      </c>
      <c r="O7" s="110">
        <f>N7*G7</f>
        <v>4125</v>
      </c>
      <c r="X7" s="18"/>
    </row>
    <row r="8" spans="1:24" s="2" customFormat="1" ht="24">
      <c r="A8" s="126">
        <v>2</v>
      </c>
      <c r="B8" s="127" t="s">
        <v>55</v>
      </c>
      <c r="C8" s="50" t="s">
        <v>47</v>
      </c>
      <c r="D8" s="128" t="s">
        <v>95</v>
      </c>
      <c r="E8" s="117" t="s">
        <v>48</v>
      </c>
      <c r="F8" s="117" t="s">
        <v>49</v>
      </c>
      <c r="G8" s="112">
        <v>0.35</v>
      </c>
      <c r="H8" s="109"/>
      <c r="I8" s="109"/>
      <c r="J8" s="109"/>
      <c r="K8" s="109"/>
      <c r="L8" s="109"/>
      <c r="M8" s="109"/>
      <c r="N8" s="140">
        <v>4500</v>
      </c>
      <c r="O8" s="110">
        <f aca="true" t="shared" si="0" ref="O8:O20">N8*G8</f>
        <v>1575</v>
      </c>
      <c r="X8" s="18"/>
    </row>
    <row r="9" spans="1:24" s="2" customFormat="1" ht="24">
      <c r="A9" s="126">
        <v>3</v>
      </c>
      <c r="B9" s="127" t="s">
        <v>56</v>
      </c>
      <c r="C9" s="122" t="s">
        <v>68</v>
      </c>
      <c r="D9" s="107" t="s">
        <v>69</v>
      </c>
      <c r="E9" s="108" t="s">
        <v>70</v>
      </c>
      <c r="F9" s="108" t="s">
        <v>14</v>
      </c>
      <c r="G9" s="111">
        <v>2.8</v>
      </c>
      <c r="H9" s="113"/>
      <c r="I9" s="113"/>
      <c r="J9" s="113"/>
      <c r="K9" s="113"/>
      <c r="L9" s="113"/>
      <c r="M9" s="113"/>
      <c r="N9" s="114">
        <v>1500</v>
      </c>
      <c r="O9" s="110">
        <f t="shared" si="0"/>
        <v>4200</v>
      </c>
      <c r="X9" s="18"/>
    </row>
    <row r="10" spans="1:24" s="2" customFormat="1" ht="24">
      <c r="A10" s="126"/>
      <c r="B10" s="127" t="s">
        <v>57</v>
      </c>
      <c r="C10" s="122" t="s">
        <v>76</v>
      </c>
      <c r="D10" s="107" t="s">
        <v>74</v>
      </c>
      <c r="E10" s="108" t="s">
        <v>75</v>
      </c>
      <c r="F10" s="108" t="s">
        <v>14</v>
      </c>
      <c r="G10" s="111">
        <v>0.45</v>
      </c>
      <c r="H10" s="113"/>
      <c r="I10" s="113"/>
      <c r="J10" s="113"/>
      <c r="K10" s="113"/>
      <c r="L10" s="113"/>
      <c r="M10" s="113"/>
      <c r="N10" s="114">
        <v>1400</v>
      </c>
      <c r="O10" s="110">
        <f t="shared" si="0"/>
        <v>630</v>
      </c>
      <c r="X10" s="18"/>
    </row>
    <row r="11" spans="1:24" s="2" customFormat="1" ht="36">
      <c r="A11" s="126">
        <v>4</v>
      </c>
      <c r="B11" s="127" t="s">
        <v>58</v>
      </c>
      <c r="C11" s="50" t="s">
        <v>30</v>
      </c>
      <c r="D11" s="128" t="s">
        <v>32</v>
      </c>
      <c r="E11" s="117" t="s">
        <v>31</v>
      </c>
      <c r="F11" s="46" t="s">
        <v>14</v>
      </c>
      <c r="G11" s="112">
        <v>56</v>
      </c>
      <c r="H11" s="113"/>
      <c r="I11" s="113"/>
      <c r="J11" s="113"/>
      <c r="K11" s="113"/>
      <c r="L11" s="113"/>
      <c r="M11" s="113"/>
      <c r="N11" s="114">
        <v>60</v>
      </c>
      <c r="O11" s="110">
        <f t="shared" si="0"/>
        <v>3360</v>
      </c>
      <c r="X11" s="18"/>
    </row>
    <row r="12" spans="1:24" s="2" customFormat="1" ht="15">
      <c r="A12" s="126">
        <v>5</v>
      </c>
      <c r="B12" s="144" t="s">
        <v>94</v>
      </c>
      <c r="C12" s="122" t="s">
        <v>71</v>
      </c>
      <c r="D12" s="107" t="s">
        <v>72</v>
      </c>
      <c r="E12" s="108" t="s">
        <v>73</v>
      </c>
      <c r="F12" s="108" t="s">
        <v>14</v>
      </c>
      <c r="G12" s="111">
        <v>129</v>
      </c>
      <c r="H12" s="113"/>
      <c r="I12" s="113"/>
      <c r="J12" s="113"/>
      <c r="K12" s="113"/>
      <c r="L12" s="113"/>
      <c r="M12" s="113"/>
      <c r="N12" s="114">
        <v>12</v>
      </c>
      <c r="O12" s="110">
        <f t="shared" si="0"/>
        <v>1548</v>
      </c>
      <c r="X12" s="18"/>
    </row>
    <row r="13" spans="1:24" s="2" customFormat="1" ht="12">
      <c r="A13" s="126">
        <v>7</v>
      </c>
      <c r="B13" s="127" t="s">
        <v>59</v>
      </c>
      <c r="C13" s="50" t="s">
        <v>33</v>
      </c>
      <c r="D13" s="128" t="s">
        <v>34</v>
      </c>
      <c r="E13" s="117" t="s">
        <v>35</v>
      </c>
      <c r="F13" s="46" t="s">
        <v>14</v>
      </c>
      <c r="G13" s="112">
        <v>90</v>
      </c>
      <c r="H13" s="113"/>
      <c r="I13" s="113"/>
      <c r="J13" s="113"/>
      <c r="K13" s="113"/>
      <c r="L13" s="113"/>
      <c r="M13" s="113"/>
      <c r="N13" s="114">
        <v>60</v>
      </c>
      <c r="O13" s="110">
        <f t="shared" si="0"/>
        <v>5400</v>
      </c>
      <c r="X13" s="18"/>
    </row>
    <row r="14" spans="1:24" s="2" customFormat="1" ht="12">
      <c r="A14" s="126">
        <v>8</v>
      </c>
      <c r="B14" s="127" t="s">
        <v>60</v>
      </c>
      <c r="C14" s="50" t="s">
        <v>36</v>
      </c>
      <c r="D14" s="128" t="s">
        <v>37</v>
      </c>
      <c r="E14" s="117" t="s">
        <v>38</v>
      </c>
      <c r="F14" s="46" t="s">
        <v>16</v>
      </c>
      <c r="G14" s="112">
        <v>15.7</v>
      </c>
      <c r="H14" s="113"/>
      <c r="I14" s="113"/>
      <c r="J14" s="113"/>
      <c r="K14" s="113"/>
      <c r="L14" s="113"/>
      <c r="M14" s="113"/>
      <c r="N14" s="114">
        <v>18</v>
      </c>
      <c r="O14" s="110">
        <f t="shared" si="0"/>
        <v>282.6</v>
      </c>
      <c r="P14" s="21"/>
      <c r="X14" s="18"/>
    </row>
    <row r="15" spans="1:24" s="2" customFormat="1" ht="12">
      <c r="A15" s="126">
        <v>9</v>
      </c>
      <c r="B15" s="127" t="s">
        <v>61</v>
      </c>
      <c r="C15" s="50" t="s">
        <v>39</v>
      </c>
      <c r="D15" s="131" t="s">
        <v>51</v>
      </c>
      <c r="E15" s="120" t="s">
        <v>40</v>
      </c>
      <c r="F15" s="120" t="s">
        <v>41</v>
      </c>
      <c r="G15" s="112">
        <v>1.07</v>
      </c>
      <c r="H15" s="113"/>
      <c r="I15" s="113"/>
      <c r="J15" s="113"/>
      <c r="K15" s="113"/>
      <c r="L15" s="113"/>
      <c r="M15" s="113"/>
      <c r="N15" s="114">
        <v>2600</v>
      </c>
      <c r="O15" s="110">
        <f t="shared" si="0"/>
        <v>2782</v>
      </c>
      <c r="P15" s="21"/>
      <c r="T15" s="23"/>
      <c r="X15" s="18"/>
    </row>
    <row r="16" spans="1:24" s="2" customFormat="1" ht="24">
      <c r="A16" s="126">
        <v>12</v>
      </c>
      <c r="B16" s="127" t="s">
        <v>89</v>
      </c>
      <c r="C16" s="122" t="s">
        <v>86</v>
      </c>
      <c r="D16" s="107" t="s">
        <v>87</v>
      </c>
      <c r="E16" s="108" t="s">
        <v>88</v>
      </c>
      <c r="F16" s="108" t="s">
        <v>41</v>
      </c>
      <c r="G16" s="111">
        <v>2.7</v>
      </c>
      <c r="H16" s="118"/>
      <c r="I16" s="118"/>
      <c r="J16" s="118"/>
      <c r="K16" s="118"/>
      <c r="L16" s="118"/>
      <c r="M16" s="118"/>
      <c r="N16" s="119">
        <v>450</v>
      </c>
      <c r="O16" s="110">
        <f t="shared" si="0"/>
        <v>1215</v>
      </c>
      <c r="P16" s="21"/>
      <c r="X16" s="18"/>
    </row>
    <row r="17" spans="1:24" s="2" customFormat="1" ht="12">
      <c r="A17" s="126"/>
      <c r="B17" s="127" t="s">
        <v>62</v>
      </c>
      <c r="C17" s="123" t="s">
        <v>65</v>
      </c>
      <c r="D17" s="105" t="s">
        <v>66</v>
      </c>
      <c r="E17" s="106" t="s">
        <v>67</v>
      </c>
      <c r="F17" s="106" t="s">
        <v>16</v>
      </c>
      <c r="G17" s="111">
        <v>22.5</v>
      </c>
      <c r="H17" s="113"/>
      <c r="I17" s="113"/>
      <c r="J17" s="113"/>
      <c r="K17" s="113"/>
      <c r="L17" s="113"/>
      <c r="M17" s="113"/>
      <c r="N17" s="114">
        <v>350</v>
      </c>
      <c r="O17" s="110">
        <f t="shared" si="0"/>
        <v>7875</v>
      </c>
      <c r="P17" s="21"/>
      <c r="X17" s="18"/>
    </row>
    <row r="18" spans="1:24" s="2" customFormat="1" ht="26.25" customHeight="1">
      <c r="A18" s="126">
        <v>13</v>
      </c>
      <c r="B18" s="127" t="s">
        <v>63</v>
      </c>
      <c r="C18" s="124" t="s">
        <v>83</v>
      </c>
      <c r="D18" s="129" t="s">
        <v>84</v>
      </c>
      <c r="E18" s="116" t="s">
        <v>85</v>
      </c>
      <c r="F18" s="130" t="s">
        <v>14</v>
      </c>
      <c r="G18" s="115">
        <v>4.6</v>
      </c>
      <c r="H18" s="113"/>
      <c r="I18" s="113"/>
      <c r="J18" s="113"/>
      <c r="K18" s="113"/>
      <c r="L18" s="113"/>
      <c r="M18" s="113"/>
      <c r="N18" s="114">
        <v>1400</v>
      </c>
      <c r="O18" s="110">
        <f t="shared" si="0"/>
        <v>6440</v>
      </c>
      <c r="P18" s="21"/>
      <c r="X18" s="18"/>
    </row>
    <row r="19" spans="1:24" s="2" customFormat="1" ht="26.25" customHeight="1">
      <c r="A19" s="133">
        <v>14</v>
      </c>
      <c r="B19" s="127" t="s">
        <v>90</v>
      </c>
      <c r="C19" s="125" t="s">
        <v>77</v>
      </c>
      <c r="D19" s="132" t="s">
        <v>78</v>
      </c>
      <c r="E19" s="121" t="s">
        <v>79</v>
      </c>
      <c r="F19" s="130" t="s">
        <v>50</v>
      </c>
      <c r="G19" s="115">
        <v>14.7</v>
      </c>
      <c r="H19" s="113"/>
      <c r="I19" s="113"/>
      <c r="J19" s="113"/>
      <c r="K19" s="113"/>
      <c r="L19" s="113"/>
      <c r="M19" s="113"/>
      <c r="N19" s="114">
        <v>80</v>
      </c>
      <c r="O19" s="110">
        <f t="shared" si="0"/>
        <v>1176</v>
      </c>
      <c r="P19" s="21"/>
      <c r="X19" s="18"/>
    </row>
    <row r="20" spans="1:24" s="2" customFormat="1" ht="26.25" customHeight="1">
      <c r="A20" s="133"/>
      <c r="B20" s="127" t="s">
        <v>91</v>
      </c>
      <c r="C20" s="124" t="s">
        <v>80</v>
      </c>
      <c r="D20" s="129" t="s">
        <v>81</v>
      </c>
      <c r="E20" s="116" t="s">
        <v>82</v>
      </c>
      <c r="F20" s="130" t="s">
        <v>64</v>
      </c>
      <c r="G20" s="115">
        <v>32.4</v>
      </c>
      <c r="H20" s="113"/>
      <c r="I20" s="113"/>
      <c r="J20" s="113"/>
      <c r="K20" s="113"/>
      <c r="L20" s="113"/>
      <c r="M20" s="113"/>
      <c r="N20" s="114">
        <v>20</v>
      </c>
      <c r="O20" s="110">
        <f t="shared" si="0"/>
        <v>648</v>
      </c>
      <c r="P20" s="21"/>
      <c r="X20" s="18"/>
    </row>
    <row r="21" spans="1:24" s="2" customFormat="1" ht="26.25" customHeight="1">
      <c r="A21" s="133"/>
      <c r="B21" s="134"/>
      <c r="C21" s="135"/>
      <c r="D21" s="136" t="s">
        <v>15</v>
      </c>
      <c r="E21" s="137"/>
      <c r="F21" s="135"/>
      <c r="G21" s="138"/>
      <c r="H21" s="139"/>
      <c r="I21" s="139"/>
      <c r="J21" s="139"/>
      <c r="K21" s="139"/>
      <c r="L21" s="139"/>
      <c r="M21" s="139"/>
      <c r="N21" s="141"/>
      <c r="O21" s="142">
        <f>SUM(O7:O20)</f>
        <v>41256.6</v>
      </c>
      <c r="P21" s="21"/>
      <c r="X21" s="18"/>
    </row>
    <row r="22" spans="1:15" s="2" customFormat="1" ht="16.5" customHeight="1">
      <c r="A22" s="158" t="s">
        <v>17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43">
        <f>O21*0.18</f>
        <v>7426.19</v>
      </c>
    </row>
    <row r="23" spans="1:18" ht="14.25" customHeight="1">
      <c r="A23" s="163" t="s">
        <v>18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43">
        <f>SUM(O21:O22)</f>
        <v>48682.79</v>
      </c>
      <c r="R23" s="8"/>
    </row>
    <row r="24" spans="1:15" ht="16.5" customHeight="1">
      <c r="A24" s="158" t="s">
        <v>19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43">
        <f>O23*0.15</f>
        <v>7302.42</v>
      </c>
    </row>
    <row r="25" spans="1:15" ht="15" customHeight="1">
      <c r="A25" s="158" t="s">
        <v>18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43">
        <f>O24+O23</f>
        <v>55985.21</v>
      </c>
    </row>
    <row r="26" spans="1:17" ht="17.25" customHeight="1">
      <c r="A26" s="158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43">
        <v>466.4</v>
      </c>
      <c r="Q26" s="8"/>
    </row>
    <row r="27" spans="1:20" ht="15" customHeight="1">
      <c r="A27" s="158" t="s">
        <v>18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43">
        <f>O26+O25</f>
        <v>56451.61</v>
      </c>
      <c r="Q27" s="8"/>
      <c r="R27" s="8"/>
      <c r="T27" s="4"/>
    </row>
    <row r="28" spans="1:20" ht="15.75" customHeight="1">
      <c r="A28" s="158" t="s">
        <v>42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43">
        <f>O27*0.24</f>
        <v>13548.39</v>
      </c>
      <c r="R28" s="8"/>
      <c r="T28" s="4"/>
    </row>
    <row r="29" spans="1:18" ht="15.75" customHeight="1">
      <c r="A29" s="158" t="s">
        <v>21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43">
        <f>O27+O28</f>
        <v>70000</v>
      </c>
      <c r="Q29" s="8"/>
      <c r="R29" s="8"/>
    </row>
    <row r="30" spans="1:17" ht="12">
      <c r="A30" s="32"/>
      <c r="B30" s="32"/>
      <c r="C30" s="33"/>
      <c r="D30" s="34"/>
      <c r="E30" s="35"/>
      <c r="F30" s="33"/>
      <c r="G30" s="36"/>
      <c r="H30" s="37"/>
      <c r="I30" s="37"/>
      <c r="J30" s="37"/>
      <c r="K30" s="37"/>
      <c r="L30" s="37"/>
      <c r="M30" s="37"/>
      <c r="N30" s="38"/>
      <c r="O30" s="39"/>
      <c r="Q30" s="8"/>
    </row>
    <row r="31" spans="1:18" ht="12.75" customHeight="1">
      <c r="A31" s="19"/>
      <c r="B31" s="19"/>
      <c r="C31" s="40"/>
      <c r="D31" s="41" t="s">
        <v>92</v>
      </c>
      <c r="E31" s="42"/>
      <c r="F31" s="154" t="s">
        <v>24</v>
      </c>
      <c r="G31" s="155"/>
      <c r="H31" s="155"/>
      <c r="I31" s="155"/>
      <c r="J31" s="155"/>
      <c r="K31" s="155"/>
      <c r="L31" s="155"/>
      <c r="M31" s="155"/>
      <c r="N31" s="156"/>
      <c r="O31" s="43"/>
      <c r="R31" s="8"/>
    </row>
    <row r="32" spans="1:15" ht="12">
      <c r="A32" s="19"/>
      <c r="B32" s="19"/>
      <c r="C32" s="33"/>
      <c r="D32" s="41" t="s">
        <v>22</v>
      </c>
      <c r="E32" s="44"/>
      <c r="F32" s="154" t="str">
        <f>D31</f>
        <v>Γρεβενά     13/07/2017</v>
      </c>
      <c r="G32" s="155"/>
      <c r="H32" s="155"/>
      <c r="I32" s="155"/>
      <c r="J32" s="155"/>
      <c r="K32" s="155"/>
      <c r="L32" s="155"/>
      <c r="M32" s="155"/>
      <c r="N32" s="156"/>
      <c r="O32" s="45"/>
    </row>
    <row r="33" spans="1:15" ht="12">
      <c r="A33" s="19"/>
      <c r="B33" s="19"/>
      <c r="C33" s="46"/>
      <c r="D33" s="41"/>
      <c r="E33" s="44"/>
      <c r="F33" s="47"/>
      <c r="G33" s="50" t="s">
        <v>52</v>
      </c>
      <c r="H33" s="47"/>
      <c r="I33" s="47"/>
      <c r="J33" s="47"/>
      <c r="K33" s="47"/>
      <c r="L33" s="47"/>
      <c r="M33" s="47"/>
      <c r="N33" s="51"/>
      <c r="O33" s="45"/>
    </row>
    <row r="34" spans="1:15" ht="12">
      <c r="A34" s="19"/>
      <c r="B34" s="19"/>
      <c r="C34" s="46"/>
      <c r="D34" s="52"/>
      <c r="E34" s="53"/>
      <c r="F34" s="41"/>
      <c r="G34" s="54"/>
      <c r="H34" s="55"/>
      <c r="I34" s="55"/>
      <c r="J34" s="55"/>
      <c r="K34" s="55"/>
      <c r="L34" s="55"/>
      <c r="M34" s="55"/>
      <c r="N34" s="56"/>
      <c r="O34" s="57"/>
    </row>
    <row r="35" spans="1:15" ht="12">
      <c r="A35" s="19"/>
      <c r="B35" s="19"/>
      <c r="C35" s="46"/>
      <c r="D35" s="31"/>
      <c r="E35" s="53"/>
      <c r="F35" s="41"/>
      <c r="G35" s="54"/>
      <c r="H35" s="55"/>
      <c r="I35" s="55"/>
      <c r="J35" s="55"/>
      <c r="K35" s="55"/>
      <c r="L35" s="55"/>
      <c r="M35" s="55"/>
      <c r="N35" s="56"/>
      <c r="O35" s="57"/>
    </row>
    <row r="36" spans="1:17" ht="12">
      <c r="A36" s="19"/>
      <c r="B36" s="19"/>
      <c r="C36" s="46"/>
      <c r="D36" s="50" t="s">
        <v>27</v>
      </c>
      <c r="E36" s="151" t="s">
        <v>28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3"/>
      <c r="Q36" s="8"/>
    </row>
    <row r="37" spans="1:15" ht="12">
      <c r="A37" s="19"/>
      <c r="B37" s="19"/>
      <c r="C37" s="33"/>
      <c r="D37" s="41" t="s">
        <v>23</v>
      </c>
      <c r="E37" s="151" t="s">
        <v>29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3"/>
    </row>
    <row r="38" spans="3:15" ht="12">
      <c r="C38" s="58"/>
      <c r="D38" s="75"/>
      <c r="E38" s="76"/>
      <c r="F38" s="49"/>
      <c r="G38" s="77"/>
      <c r="H38" s="78"/>
      <c r="I38" s="78"/>
      <c r="J38" s="78"/>
      <c r="K38" s="78"/>
      <c r="L38" s="78"/>
      <c r="M38" s="78"/>
      <c r="N38" s="79"/>
      <c r="O38" s="80"/>
    </row>
    <row r="39" spans="3:15" ht="12.75">
      <c r="C39" s="58"/>
      <c r="D39" s="81"/>
      <c r="E39" s="76"/>
      <c r="F39" s="49"/>
      <c r="G39" s="77"/>
      <c r="H39" s="82"/>
      <c r="I39" s="82"/>
      <c r="J39" s="82"/>
      <c r="K39" s="82"/>
      <c r="L39" s="82"/>
      <c r="M39" s="82"/>
      <c r="N39" s="79"/>
      <c r="O39" s="83"/>
    </row>
    <row r="40" spans="3:17" ht="12.75">
      <c r="C40" s="58"/>
      <c r="D40" s="81"/>
      <c r="E40" s="76"/>
      <c r="F40" s="49"/>
      <c r="G40" s="59"/>
      <c r="H40" s="84"/>
      <c r="I40" s="84"/>
      <c r="J40" s="84"/>
      <c r="K40" s="84"/>
      <c r="L40" s="84"/>
      <c r="M40" s="84"/>
      <c r="N40" s="64"/>
      <c r="O40" s="83"/>
      <c r="Q40" s="8"/>
    </row>
    <row r="41" spans="3:16" ht="12">
      <c r="C41" s="85"/>
      <c r="D41" s="30"/>
      <c r="E41" s="86"/>
      <c r="F41" s="49"/>
      <c r="G41" s="59"/>
      <c r="H41" s="87"/>
      <c r="I41" s="88"/>
      <c r="J41" s="89"/>
      <c r="K41" s="90"/>
      <c r="L41" s="90"/>
      <c r="M41" s="90"/>
      <c r="N41" s="64"/>
      <c r="O41" s="91"/>
      <c r="P41" s="8"/>
    </row>
    <row r="42" spans="3:15" ht="12">
      <c r="C42" s="85"/>
      <c r="D42" s="30"/>
      <c r="E42" s="86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3:16" ht="12">
      <c r="C43" s="85"/>
      <c r="D43" s="92"/>
      <c r="E43" s="93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8"/>
    </row>
    <row r="44" spans="3:15" ht="12">
      <c r="C44" s="85"/>
      <c r="D44" s="92"/>
      <c r="E44" s="76"/>
      <c r="F44" s="49"/>
      <c r="H44" s="94"/>
      <c r="I44" s="95"/>
      <c r="J44" s="96"/>
      <c r="K44" s="97"/>
      <c r="L44" s="97"/>
      <c r="M44" s="97"/>
      <c r="N44" s="71"/>
      <c r="O44" s="91"/>
    </row>
    <row r="45" spans="3:15" ht="12">
      <c r="C45" s="58"/>
      <c r="D45" s="92"/>
      <c r="E45" s="93"/>
      <c r="F45" s="161"/>
      <c r="G45" s="161"/>
      <c r="H45" s="161"/>
      <c r="I45" s="161"/>
      <c r="J45" s="161"/>
      <c r="K45" s="161"/>
      <c r="L45" s="161"/>
      <c r="M45" s="161"/>
      <c r="N45" s="161"/>
      <c r="O45" s="161"/>
    </row>
    <row r="46" spans="3:15" ht="12">
      <c r="C46" s="58"/>
      <c r="D46" s="30"/>
      <c r="E46" s="93"/>
      <c r="F46" s="48"/>
      <c r="H46" s="94"/>
      <c r="I46" s="95"/>
      <c r="J46" s="96"/>
      <c r="K46" s="97"/>
      <c r="L46" s="97"/>
      <c r="M46" s="97"/>
      <c r="N46" s="71"/>
      <c r="O46" s="98"/>
    </row>
    <row r="47" spans="3:15" ht="12">
      <c r="C47" s="58"/>
      <c r="D47" s="99"/>
      <c r="E47" s="100"/>
      <c r="F47" s="101"/>
      <c r="G47" s="59"/>
      <c r="H47" s="60"/>
      <c r="I47" s="61"/>
      <c r="J47" s="62"/>
      <c r="K47" s="63"/>
      <c r="L47" s="63"/>
      <c r="M47" s="63"/>
      <c r="N47" s="64"/>
      <c r="O47" s="65"/>
    </row>
    <row r="48" spans="3:15" ht="12">
      <c r="C48" s="58"/>
      <c r="D48" s="30"/>
      <c r="E48" s="100"/>
      <c r="F48" s="101"/>
      <c r="G48" s="59"/>
      <c r="H48" s="60"/>
      <c r="I48" s="61"/>
      <c r="J48" s="62"/>
      <c r="K48" s="63"/>
      <c r="L48" s="63"/>
      <c r="M48" s="63"/>
      <c r="N48" s="64"/>
      <c r="O48" s="65"/>
    </row>
    <row r="49" spans="3:15" ht="12">
      <c r="C49" s="58"/>
      <c r="D49" s="102"/>
      <c r="E49" s="10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3:15" ht="12.75">
      <c r="C50" s="58"/>
      <c r="D50" s="103" t="s">
        <v>25</v>
      </c>
      <c r="E50" s="100"/>
      <c r="F50" s="104"/>
      <c r="H50" s="67"/>
      <c r="I50" s="68"/>
      <c r="J50" s="69"/>
      <c r="K50" s="70"/>
      <c r="L50" s="70"/>
      <c r="M50" s="70"/>
      <c r="N50" s="71"/>
      <c r="O50" s="72"/>
    </row>
    <row r="51" spans="3:15" ht="12">
      <c r="C51" s="58"/>
      <c r="D51" s="73"/>
      <c r="E51" s="74"/>
      <c r="F51" s="58"/>
      <c r="H51" s="67"/>
      <c r="I51" s="68"/>
      <c r="J51" s="69"/>
      <c r="K51" s="70"/>
      <c r="L51" s="70"/>
      <c r="M51" s="70"/>
      <c r="N51" s="71"/>
      <c r="O51" s="72"/>
    </row>
    <row r="52" spans="3:15" ht="12">
      <c r="C52" s="58"/>
      <c r="D52" s="73"/>
      <c r="E52" s="74"/>
      <c r="F52" s="58"/>
      <c r="H52" s="67"/>
      <c r="I52" s="68"/>
      <c r="J52" s="69"/>
      <c r="K52" s="70"/>
      <c r="L52" s="70"/>
      <c r="M52" s="70"/>
      <c r="N52" s="71"/>
      <c r="O52" s="72"/>
    </row>
    <row r="53" spans="3:15" ht="12">
      <c r="C53" s="58"/>
      <c r="D53" s="73"/>
      <c r="E53" s="74"/>
      <c r="F53" s="58"/>
      <c r="H53" s="67"/>
      <c r="I53" s="68"/>
      <c r="J53" s="69"/>
      <c r="K53" s="70"/>
      <c r="L53" s="70"/>
      <c r="M53" s="70"/>
      <c r="N53" s="71"/>
      <c r="O53" s="72"/>
    </row>
    <row r="54" spans="3:15" ht="12">
      <c r="C54" s="58"/>
      <c r="D54" s="73"/>
      <c r="E54" s="74"/>
      <c r="F54" s="58"/>
      <c r="H54" s="67"/>
      <c r="I54" s="68"/>
      <c r="J54" s="69"/>
      <c r="K54" s="70"/>
      <c r="L54" s="70"/>
      <c r="M54" s="70"/>
      <c r="N54" s="71"/>
      <c r="O54" s="72"/>
    </row>
    <row r="55" spans="3:15" ht="12">
      <c r="C55" s="58"/>
      <c r="D55" s="73"/>
      <c r="E55" s="74"/>
      <c r="F55" s="58"/>
      <c r="H55" s="67"/>
      <c r="I55" s="68"/>
      <c r="J55" s="69"/>
      <c r="K55" s="70"/>
      <c r="L55" s="70"/>
      <c r="M55" s="70"/>
      <c r="N55" s="71"/>
      <c r="O55" s="72"/>
    </row>
    <row r="56" spans="3:15" ht="12">
      <c r="C56" s="58"/>
      <c r="D56" s="73"/>
      <c r="E56" s="74"/>
      <c r="F56" s="58"/>
      <c r="H56" s="67"/>
      <c r="I56" s="68"/>
      <c r="J56" s="69"/>
      <c r="K56" s="70"/>
      <c r="L56" s="70"/>
      <c r="M56" s="70"/>
      <c r="N56" s="71"/>
      <c r="O56" s="72"/>
    </row>
    <row r="57" spans="3:15" ht="12">
      <c r="C57" s="58"/>
      <c r="D57" s="73"/>
      <c r="E57" s="74"/>
      <c r="F57" s="58"/>
      <c r="H57" s="67"/>
      <c r="I57" s="68"/>
      <c r="J57" s="69"/>
      <c r="K57" s="70"/>
      <c r="L57" s="70"/>
      <c r="M57" s="70"/>
      <c r="N57" s="71"/>
      <c r="O57" s="72"/>
    </row>
  </sheetData>
  <sheetProtection selectLockedCells="1" selectUnlockedCells="1"/>
  <mergeCells count="29">
    <mergeCell ref="A6:O6"/>
    <mergeCell ref="N4:N5"/>
    <mergeCell ref="A4:A5"/>
    <mergeCell ref="F4:F5"/>
    <mergeCell ref="A29:N29"/>
    <mergeCell ref="A28:N28"/>
    <mergeCell ref="A26:N26"/>
    <mergeCell ref="F49:O49"/>
    <mergeCell ref="F45:O45"/>
    <mergeCell ref="F43:O43"/>
    <mergeCell ref="F42:O42"/>
    <mergeCell ref="E36:O36"/>
    <mergeCell ref="A23:N23"/>
    <mergeCell ref="E37:O37"/>
    <mergeCell ref="F32:N32"/>
    <mergeCell ref="F31:N31"/>
    <mergeCell ref="G4:G5"/>
    <mergeCell ref="A22:N22"/>
    <mergeCell ref="A24:N24"/>
    <mergeCell ref="A25:N25"/>
    <mergeCell ref="C4:C5"/>
    <mergeCell ref="D4:D5"/>
    <mergeCell ref="A27:N27"/>
    <mergeCell ref="E2:G2"/>
    <mergeCell ref="N2:O2"/>
    <mergeCell ref="N3:O3"/>
    <mergeCell ref="A1:D2"/>
    <mergeCell ref="E1:O1"/>
    <mergeCell ref="D3:G3"/>
  </mergeCells>
  <printOptions gridLines="1"/>
  <pageMargins left="0.39375" right="0.3541666666666667" top="0.15763888888888888" bottom="0.2361111111111111" header="0.5118055555555555" footer="0.2361111111111111"/>
  <pageSetup firstPageNumber="1" useFirstPageNumber="1" horizontalDpi="600" verticalDpi="600" orientation="portrait" paperSize="9" scale="92" r:id="rId3"/>
  <headerFooter alignWithMargins="0">
    <oddFooter>&amp;CΣελίδα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Noussis</dc:creator>
  <cp:keywords/>
  <dc:description/>
  <cp:lastModifiedBy>admin</cp:lastModifiedBy>
  <cp:lastPrinted>2017-09-07T07:09:41Z</cp:lastPrinted>
  <dcterms:created xsi:type="dcterms:W3CDTF">2000-02-08T12:55:23Z</dcterms:created>
  <dcterms:modified xsi:type="dcterms:W3CDTF">2017-09-07T08:17:42Z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1447385439</vt:i4>
  </property>
  <property fmtid="{D5CDD505-2E9C-101B-9397-08002B2CF9AE}" pid="3" name="_AuthorEmail">
    <vt:lpwstr>gtsiknias@egnatia.gr</vt:lpwstr>
  </property>
  <property fmtid="{D5CDD505-2E9C-101B-9397-08002B2CF9AE}" pid="4" name="_AuthorEmailDisplayName">
    <vt:lpwstr>George Tsiknias</vt:lpwstr>
  </property>
  <property fmtid="{D5CDD505-2E9C-101B-9397-08002B2CF9AE}" pid="5" name="_ReviewingToolsShownOnce">
    <vt:lpwstr/>
  </property>
</Properties>
</file>