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15" windowHeight="5985" activeTab="0"/>
  </bookViews>
  <sheets>
    <sheet name="ΕΞΩΦΥΛΛΟ" sheetId="1" r:id="rId1"/>
    <sheet name="προμετρηση" sheetId="2" r:id="rId2"/>
    <sheet name="ΠΡΟΥΠΟΛ ΣΩΣΤΟΣ" sheetId="3" r:id="rId3"/>
    <sheet name="φάκελος έργου" sheetId="4" r:id="rId4"/>
  </sheets>
  <externalReferences>
    <externalReference r:id="rId7"/>
  </externalReferences>
  <definedNames>
    <definedName name="_xlnm._FilterDatabase" localSheetId="2" hidden="1">'ΠΡΟΥΠΟΛ ΣΩΣΤΟΣ'!$A$11:$W$106</definedName>
    <definedName name="_xlnm.Print_Area" localSheetId="0">'ΕΞΩΦΥΛΛΟ'!$A$1:$I$61</definedName>
    <definedName name="_xlnm.Print_Area" localSheetId="1">'προμετρηση'!$A$1:$K$47</definedName>
    <definedName name="_xlnm.Print_Area" localSheetId="2">'ΠΡΟΥΠΟΛ ΣΩΣΤΟΣ'!$A$1:$W$119</definedName>
    <definedName name="_xlnm.Print_Area" localSheetId="3">'φάκελος έργου'!$A$1:$K$47</definedName>
    <definedName name="_xlnm.Print_Titles" localSheetId="2">'ΠΡΟΥΠΟΛ ΣΩΣΤΟΣ'!$9:$10</definedName>
  </definedNames>
  <calcPr fullCalcOnLoad="1"/>
</workbook>
</file>

<file path=xl/sharedStrings.xml><?xml version="1.0" encoding="utf-8"?>
<sst xmlns="http://schemas.openxmlformats.org/spreadsheetml/2006/main" count="474" uniqueCount="345">
  <si>
    <t>σύνολο 1</t>
  </si>
  <si>
    <t>Απρόβλεπτα 15 %</t>
  </si>
  <si>
    <t>σύνολο 2</t>
  </si>
  <si>
    <t>ΕΛΛΗΝΙΚΗ ΔΗΜΟΚΡΑΤΙΑ</t>
  </si>
  <si>
    <t>ΓΕ και ΟΕ 18 %</t>
  </si>
  <si>
    <t>ΘΕΩΡΗΘΗΚΕ</t>
  </si>
  <si>
    <t>ΕΡΓΟ</t>
  </si>
  <si>
    <t>Αριθμός μελέτης</t>
  </si>
  <si>
    <t>ΦΑΚΕΛΛΟΣ     ΕΡΓΟΥ</t>
  </si>
  <si>
    <t>Τρόπος εκτέλεσης</t>
  </si>
  <si>
    <t>Προυπ. μελέτης</t>
  </si>
  <si>
    <t>Ανάδοχος</t>
  </si>
  <si>
    <t>Εκπτωση</t>
  </si>
  <si>
    <t>Ημερομ. δημοπρατ.</t>
  </si>
  <si>
    <t>Εγκρ. δημοπράτησ.</t>
  </si>
  <si>
    <t>Ποσο 1ου Α.Π.</t>
  </si>
  <si>
    <t>Ποσο 2ου Α.Π.</t>
  </si>
  <si>
    <t>Ποσο 3ου Α.Π.</t>
  </si>
  <si>
    <t>Αριθ. Εγκ. 1ου Α.Π.</t>
  </si>
  <si>
    <t>Αριθ. Εγκ. 2ου Α.Π.</t>
  </si>
  <si>
    <t>Αριθ. Εγκ. 3ου Α.Π.</t>
  </si>
  <si>
    <t>Προθεσ. Περαιωσης</t>
  </si>
  <si>
    <t>Ποσό συμφωνητικ.</t>
  </si>
  <si>
    <t>Ημερομ. Συμφων.</t>
  </si>
  <si>
    <t>ΠΡΟΫΠΟΛΟΓΙΣΜΟΣ</t>
  </si>
  <si>
    <t xml:space="preserve">ΔΕΛΤΙΟ ΠΡΟΜΕΤΡΗΣΗΣ </t>
  </si>
  <si>
    <t>ΠΕΡΙΕΧΟΜΕΝΑ</t>
  </si>
  <si>
    <t>ΑΡΙΘΜΟΣ ΜΕΛΕΤΗΣ</t>
  </si>
  <si>
    <t>ΥΠΑΡΧΟΥΣΑ ΠΙΣΤΩΣΗ</t>
  </si>
  <si>
    <t>Τεχνική έκθεση</t>
  </si>
  <si>
    <t>Προυπολογισμός μελέτης</t>
  </si>
  <si>
    <t>Τιμολόγιο μελέτης</t>
  </si>
  <si>
    <t>ΔΗΜΟΤΙΚΗ ΕΝΟΤΗΤΑ</t>
  </si>
  <si>
    <t>ΔΙΕΥΘΥΝΣΗ ΤΕΧΝΙΚΩΝ ΥΠΗΡΕΣΙΩΝ</t>
  </si>
  <si>
    <t>ΔΗΜΟΣ  ΓΡΕΒΕΝΩΝ</t>
  </si>
  <si>
    <t xml:space="preserve">Δ/ΝΣΗ ΤΕΧΝΙΚΩΝ ΥΠΗΡΕΣΙΩΝ </t>
  </si>
  <si>
    <t>ΕΡΓΟ :</t>
  </si>
  <si>
    <t>Μο-νάδα</t>
  </si>
  <si>
    <t>ΠΕΡΙΦΕΡΕΙΑ ΔΥΤΙΚΗΣ ΜΑΚΕΔΟΝΙΑΣ</t>
  </si>
  <si>
    <t>Αριθμ. μελέτ</t>
  </si>
  <si>
    <t>ΓΡΕΒΕΝΑ</t>
  </si>
  <si>
    <t>ΠΟΛΙΤΙΚΟΣ ΜΗΧΑΝΙΚΟΣ ΤΕ</t>
  </si>
  <si>
    <t>ΠΡΟΫΠΟΛΟΓΙΣΜΟΣ ΜΕΛΕΤΗΣ</t>
  </si>
  <si>
    <t>α/α</t>
  </si>
  <si>
    <t>σύνολο 4</t>
  </si>
  <si>
    <t>α/α      Τιμολογ.</t>
  </si>
  <si>
    <t>Είδος εργασίας</t>
  </si>
  <si>
    <t xml:space="preserve">Άρθρο </t>
  </si>
  <si>
    <t xml:space="preserve">Ποσότητα </t>
  </si>
  <si>
    <t xml:space="preserve">Τιμή </t>
  </si>
  <si>
    <t>Δαπάνη</t>
  </si>
  <si>
    <t>Τιμή  Μονάδας</t>
  </si>
  <si>
    <t>Αναθεώρησης</t>
  </si>
  <si>
    <t>Μονάδ.</t>
  </si>
  <si>
    <t>Μερική</t>
  </si>
  <si>
    <t>Ολική</t>
  </si>
  <si>
    <t xml:space="preserve"> </t>
  </si>
  <si>
    <t>ΕΙΔΟΣ ΕΡΓΑΣΙΑΣ</t>
  </si>
  <si>
    <t>Β</t>
  </si>
  <si>
    <t>ΝΟΜΟΣ ΓΡΕΒΕΝΩΝ</t>
  </si>
  <si>
    <t>ΔΗΜΟΣ ΓΡΕΒΕΝΩΝ</t>
  </si>
  <si>
    <t>Δ/ΝΣΗ ΤΕΧΝΙΚΩΝ ΥΠΗΡΕΣΙΩΝ</t>
  </si>
  <si>
    <t>ΦΑΥ ΣΑΥ</t>
  </si>
  <si>
    <t>σελιδα 1</t>
  </si>
  <si>
    <t>ΚΑΡΑΓΙΑΝΝΗΣ Γ. ΝΙΚΟΛΑΟΣ</t>
  </si>
  <si>
    <t xml:space="preserve">Αναθεώρηση </t>
  </si>
  <si>
    <t>ΓΡΕΒΕΝΩΝ</t>
  </si>
  <si>
    <t>ΕΠΙΒΛΕΠΩΝ</t>
  </si>
  <si>
    <t>ΧΡΗΣΗ</t>
  </si>
  <si>
    <t>Αριθμ. Αποφασης</t>
  </si>
  <si>
    <t>Περιλ. Διακύρηξης αρ.</t>
  </si>
  <si>
    <t>Απόφαση Οι. Ε.</t>
  </si>
  <si>
    <t>Βασ. Εγγυητ. Επιστ.</t>
  </si>
  <si>
    <t>Προσθ. Εγγυητ. Επιστ.</t>
  </si>
  <si>
    <t>Νεα ημερ. Περάτωσης</t>
  </si>
  <si>
    <t>Αριθμ. Αποφ. Δ.Σ</t>
  </si>
  <si>
    <t>Δ</t>
  </si>
  <si>
    <t>Γ</t>
  </si>
  <si>
    <t>Ε</t>
  </si>
  <si>
    <t>Αποφ. Συγκρ. Επ. Παρ.</t>
  </si>
  <si>
    <t>Αποφ.εγκρ.πρ.οριστικης</t>
  </si>
  <si>
    <t xml:space="preserve">Ημερ.τελικης επιμετρ. </t>
  </si>
  <si>
    <t>Ημερ. Οριστ. Παραλ.</t>
  </si>
  <si>
    <t xml:space="preserve">Αποφ. Δ.Σ.Οριστ. παραλ </t>
  </si>
  <si>
    <t>ΧΡΗΜΑΤΟΔΟΤΗΣΗ</t>
  </si>
  <si>
    <t>ΠΡΟΓΡΑΜΜΑ</t>
  </si>
  <si>
    <t>ΠΟΣΟ</t>
  </si>
  <si>
    <t>Κ.Α</t>
  </si>
  <si>
    <t>ΠΛΗΡΩΜΕΣ</t>
  </si>
  <si>
    <t>Λογ/μος  χρημ. Εντ</t>
  </si>
  <si>
    <t>ποσό</t>
  </si>
  <si>
    <t>ΓΕΝΙΚΟ ΚΟΣΤΟΣ</t>
  </si>
  <si>
    <t>ΥΠΟΛΟΙΠΟ</t>
  </si>
  <si>
    <t>με ΦΠΑ</t>
  </si>
  <si>
    <t>Αριθμ. Έργου</t>
  </si>
  <si>
    <t>Ημερομηνία</t>
  </si>
  <si>
    <t>1ος Λογαριασμός</t>
  </si>
  <si>
    <t>2ος Λογαριασμός</t>
  </si>
  <si>
    <t>3ος Λογαριασμός</t>
  </si>
  <si>
    <t>4ος Λογαριασμός</t>
  </si>
  <si>
    <t>5ος Λογαριασμός</t>
  </si>
  <si>
    <t>Ημερομ. Περαίωσης</t>
  </si>
  <si>
    <t>6ος Λογαριασμός</t>
  </si>
  <si>
    <t>7ος Λογαριασμός</t>
  </si>
  <si>
    <t>8ος Λογαριασμος</t>
  </si>
  <si>
    <t>9ος Λογαριασμος</t>
  </si>
  <si>
    <t>Αριθμ.Πρωτ.&amp;Περαιωσης</t>
  </si>
  <si>
    <t>Χρονοδιάγραμμα</t>
  </si>
  <si>
    <t>Ανάρτηση Πινακίδας</t>
  </si>
  <si>
    <t>Φωτο εγκατάστασης</t>
  </si>
  <si>
    <t>Αναφορά Περατώσεως</t>
  </si>
  <si>
    <t>σύνολο 3</t>
  </si>
  <si>
    <t>ΝΓΚ</t>
  </si>
  <si>
    <t>ΣΑΤΑ</t>
  </si>
  <si>
    <t>ΔΗΜΟΠΡΑΣΙΑ</t>
  </si>
  <si>
    <t>12 ΜΗΝΕΣ</t>
  </si>
  <si>
    <t xml:space="preserve">Συγγραφή Υποχρεώσεων </t>
  </si>
  <si>
    <t>Καραγιάννης Γ. Νικόλαος</t>
  </si>
  <si>
    <t>Πολιτικός Μηχανικός Τ.Ε.</t>
  </si>
  <si>
    <t>ΣΥΝΟΛΟ Α ΟΜΑΔΑΣ</t>
  </si>
  <si>
    <t>kg</t>
  </si>
  <si>
    <t>m2</t>
  </si>
  <si>
    <t>ΣΥΝΟΛΟ Β ΟΜΑΔΑΣ</t>
  </si>
  <si>
    <t>σε μεταφορά</t>
  </si>
  <si>
    <t>από  μεταφορά</t>
  </si>
  <si>
    <t>ΟΙΚ-2275</t>
  </si>
  <si>
    <t>μμ</t>
  </si>
  <si>
    <t xml:space="preserve">Καθαίρεση πλακοστρώσεων δαπέδων παντός τύπου και οιουδήποτε πάχους </t>
  </si>
  <si>
    <t>22.20.01</t>
  </si>
  <si>
    <t>Χωρίς να καταβάλλεται προσοχή για την εξαγωγή ακεραίων πλακών</t>
  </si>
  <si>
    <t>ΟΙΚ-2236</t>
  </si>
  <si>
    <t>73.16.02</t>
  </si>
  <si>
    <t>Επιστρώσεις με πλάκες τσιμέντου πλευράς άνω των 30 cm</t>
  </si>
  <si>
    <t>ΟΙΚ 7316</t>
  </si>
  <si>
    <t>ΟΙΚ 7331</t>
  </si>
  <si>
    <t>73.33.02</t>
  </si>
  <si>
    <t>Επιστρώσεις δαπέδων με πλακίδια GROUP 4, διαστάσεων 30x30 cm</t>
  </si>
  <si>
    <t>τεμ</t>
  </si>
  <si>
    <t>22.40</t>
  </si>
  <si>
    <t>Διάνοιξη οπής ή φωλιάς σε άοπλο σκυρόδεμα</t>
  </si>
  <si>
    <t>22.40.01</t>
  </si>
  <si>
    <t>Για πάχος σκυροδέματος έως 0,15 m</t>
  </si>
  <si>
    <t>ΟΙΚ-2271Α</t>
  </si>
  <si>
    <t>Με κάσσα δρομική, πλάτους έως 13 cm</t>
  </si>
  <si>
    <t>73.35</t>
  </si>
  <si>
    <t>Περιθώρια (σοβατεπιά) από κεραμικά πλακίδια</t>
  </si>
  <si>
    <t>ΟΙΚ 7326.1</t>
  </si>
  <si>
    <t>73.26.04</t>
  </si>
  <si>
    <t>Επενδύσεις τοίχων με πλακίδια πορσελάνης 10x10 cm, κολλητά</t>
  </si>
  <si>
    <t>ΟΙΚ 7328.1</t>
  </si>
  <si>
    <t>77.02</t>
  </si>
  <si>
    <t>Υδροχρωματισμοί ασβέστου παλαιών επιφανειών</t>
  </si>
  <si>
    <t>Ψευδοροφή ισόπεδη από γυψοσανίδες</t>
  </si>
  <si>
    <t>ΟΙΚ 7809</t>
  </si>
  <si>
    <t>ΟΙΚ 7609.2</t>
  </si>
  <si>
    <t>77.10</t>
  </si>
  <si>
    <t>Υδροχρωματισμοί επιφανειών σκυροδέματος ή τσιμεντοκονιάματος με ακρυλικό υδατοδιαλυτό τσιμεντόχρωμα</t>
  </si>
  <si>
    <t>ΟΙΚ 7725</t>
  </si>
  <si>
    <t>22.53</t>
  </si>
  <si>
    <t>Καθαίρεση ψευδοροφών κάθε τύπου</t>
  </si>
  <si>
    <t>Αποξήλωση πλαστικών δαπέδων και λοιπών λεπτών επιστρώσεων</t>
  </si>
  <si>
    <t>22.61</t>
  </si>
  <si>
    <t>Καθαίρεση επένδυσης τοίχων από μοριοσανίδες ή ινοσανίδες ή γυψοσανίδες</t>
  </si>
  <si>
    <t>ΟΙΚ-2239</t>
  </si>
  <si>
    <t>22.70.01</t>
  </si>
  <si>
    <t>Για τοιχοπετάσματα με αμφίπλευρη επένδυση γυψοσανίδας</t>
  </si>
  <si>
    <t>10.07</t>
  </si>
  <si>
    <t xml:space="preserve">Μεταφορές με αυτοκίνητο </t>
  </si>
  <si>
    <t>10.07.01</t>
  </si>
  <si>
    <t>δια μέσου οδών καλής βατότητας</t>
  </si>
  <si>
    <t>ΟΙΚ-1136</t>
  </si>
  <si>
    <t>ton.km</t>
  </si>
  <si>
    <t>Υαλοπίνακες διαφανείς πάχους 6,0 mm</t>
  </si>
  <si>
    <t>76.21</t>
  </si>
  <si>
    <t>Διακοσμητική αμμοβολή κρυστάλλων</t>
  </si>
  <si>
    <t>Διπλοί υαλοπίνακες συνολικού πάχους 25 mm, (κρύσταλλο 5 mm, κενό 12 mm, κρύσταλλο laminated 4 mm + 4 mm)</t>
  </si>
  <si>
    <t>77.84.02</t>
  </si>
  <si>
    <t>Με σπατουλάρισμα της γυψοσανίδας</t>
  </si>
  <si>
    <t>ΟΙΚ 7786.1</t>
  </si>
  <si>
    <t>Τσιμεντοσανίδες επίπεδες, πάχους 12,5 mm</t>
  </si>
  <si>
    <t>78.05.01</t>
  </si>
  <si>
    <t>Γυψοσανίδες κοινές, επίπεδες, πάχους 12,5 mm</t>
  </si>
  <si>
    <t>Ψευδοροφή από πλάκες γυψοσανίδας πάχους 12 έως 13 mm, διάτρητες ή με γραμμικές αυλακώσεις, διαστάσεων 600x600 mm</t>
  </si>
  <si>
    <t>79.45</t>
  </si>
  <si>
    <t>Θερμική απομόνωση οροφών και δαπέδων με φύλλα διογκωμένης πολυστερίνης πάχους 50 mm</t>
  </si>
  <si>
    <t>ΟΙΚ 7934</t>
  </si>
  <si>
    <t>79.60</t>
  </si>
  <si>
    <t>Ηχομόνωση με φύλλα εξηλασμένης πολυστυρόλης (EPS) πάχους 50 mm</t>
  </si>
  <si>
    <t xml:space="preserve">ΟΜΑΔΑ Α:  ΟΙΚΟΔΟΜΙΚΑ  </t>
  </si>
  <si>
    <t>76.27.02</t>
  </si>
  <si>
    <t>Διπλοί υαλοπίνακες συνολικού πάχους 22 mm, (κρύσταλλο 5 mm, κενό 12 mm, κρύσταλλο 5 mm)</t>
  </si>
  <si>
    <t>4,2+4,2+11,3</t>
  </si>
  <si>
    <t>77.02.01</t>
  </si>
  <si>
    <t>Με επισκευές της επιφανείας σε ποσοστό έως 5%</t>
  </si>
  <si>
    <t>ΟΙΚ 7706</t>
  </si>
  <si>
    <t>78.05.06</t>
  </si>
  <si>
    <t>Γυψοσανίδες ανθυγρές, επίπεδες, πάχους 15 mm</t>
  </si>
  <si>
    <t>ΟΙΚ 7810</t>
  </si>
  <si>
    <t>54.63</t>
  </si>
  <si>
    <t>Θύρες πρεσσαριστές παλινδρομικές δρομικές</t>
  </si>
  <si>
    <t>54.63.01</t>
  </si>
  <si>
    <t>ΟΙΚ 5463.1</t>
  </si>
  <si>
    <t>10.01.01</t>
  </si>
  <si>
    <t>Φορτοεκφόρτωση με τα χέρια</t>
  </si>
  <si>
    <t>ΟΙΚ-1101</t>
  </si>
  <si>
    <t>ton</t>
  </si>
  <si>
    <t>61.30</t>
  </si>
  <si>
    <t>Μεταλλικός σκελετός ψευδοροφής</t>
  </si>
  <si>
    <t>ΟΙΚ 6118</t>
  </si>
  <si>
    <t>77.54</t>
  </si>
  <si>
    <t>Ελαιοχρωματισμοί κοινοί ξυλίνων επιφανειών με χρώματα αλκυδικών ή ακρυλικών ρητινών, βάσεως νερού η διαλύτου</t>
  </si>
  <si>
    <t>ΟΙΚ 7754</t>
  </si>
  <si>
    <t>Σιφώνιο δαπέδου πλαστικό</t>
  </si>
  <si>
    <t xml:space="preserve">Σιφώνιο νεροχύτη  </t>
  </si>
  <si>
    <t>Αναμικτήρας (μπαταρία) θερμού-ψυχρού ύδατος</t>
  </si>
  <si>
    <t>Νεροχύτης χαλύβδινος</t>
  </si>
  <si>
    <t>Συσκευή τριμμένου σαπουνιού</t>
  </si>
  <si>
    <t>Χαρτοθήκη καθαριότητας</t>
  </si>
  <si>
    <t>Κάτοπτρο τοίχου</t>
  </si>
  <si>
    <t>Λεκάνη αποχωρητηρίου χαμηλής πίεσης, 80x38 cm, με καζανάκι χαμηλής πίεσης, με μηχανισμό πλευρικής παροχής νερού, για ΑΜΕΑ</t>
  </si>
  <si>
    <t>Ακρυλικό κάθισμα λεκάνης για ΑΜΕΑ</t>
  </si>
  <si>
    <t>Νιπτήρας επίτοιχος 1 οπής, 67x60 cm, για ΑΜΕΑ</t>
  </si>
  <si>
    <t xml:space="preserve">Λαβή ασφαλείας ανακλινόμενη SV3, 75 cm, για w.c. ΑΜΕΑ.  </t>
  </si>
  <si>
    <t xml:space="preserve">ΑΤΗΕ Ν8150.10.1 </t>
  </si>
  <si>
    <t xml:space="preserve">ΑΤΗΕ Ν8150.10.2 </t>
  </si>
  <si>
    <t xml:space="preserve">ΑΤΗΕ Ν8150.10.3 </t>
  </si>
  <si>
    <t xml:space="preserve">ΑΤΗΕ Ν8150.10.6 </t>
  </si>
  <si>
    <t>ΗΛΜ 14</t>
  </si>
  <si>
    <t>ΗΛΜ 18</t>
  </si>
  <si>
    <t>ΗΛΜ 17</t>
  </si>
  <si>
    <t>ΗΛΜ 6</t>
  </si>
  <si>
    <t>ΗΛΜ 17 ΣΧ</t>
  </si>
  <si>
    <t>ΗΛΜ 13 ΣΧ</t>
  </si>
  <si>
    <t>ΗΛΜ 14 ΣΧ</t>
  </si>
  <si>
    <t>ΑΤΟΕ 7603 ΣΧ</t>
  </si>
  <si>
    <t>Μεταφορα πινακιδας</t>
  </si>
  <si>
    <t>78.02</t>
  </si>
  <si>
    <t>Γωνίες γύψινες (λούκια οροφών)</t>
  </si>
  <si>
    <t>78.02.01</t>
  </si>
  <si>
    <t>Eξωτερικού αναπτύγματος διατομής έως 25 cm</t>
  </si>
  <si>
    <t>ΟΙΚ 7806</t>
  </si>
  <si>
    <t>2ο</t>
  </si>
  <si>
    <t>3ο</t>
  </si>
  <si>
    <t>4ο</t>
  </si>
  <si>
    <t>5ο</t>
  </si>
  <si>
    <t>7ο</t>
  </si>
  <si>
    <t>8ο</t>
  </si>
  <si>
    <t>9ο</t>
  </si>
  <si>
    <t>10ο</t>
  </si>
  <si>
    <t>ΟΙΚ 6541 ΣΧ</t>
  </si>
  <si>
    <t>56.23</t>
  </si>
  <si>
    <t>Ερμάρια κουζίνας επί δαπέδου μή τυποποιημένα</t>
  </si>
  <si>
    <t>ΟΙΚ 5613.1</t>
  </si>
  <si>
    <t>75.76.02</t>
  </si>
  <si>
    <t>Πάγκοι από μάρμαρο λευκό, πάχους 3 cm</t>
  </si>
  <si>
    <t>ΟΙΚ 7577</t>
  </si>
  <si>
    <t xml:space="preserve">ΟΜΑΔΑ Β:  ΗΛΕΚΤΡΟΛΟΓΙΚΑ </t>
  </si>
  <si>
    <t>11ο</t>
  </si>
  <si>
    <t>Πλαστικός σωλήνας αποχετευσης</t>
  </si>
  <si>
    <t>ΗΛΜ 8</t>
  </si>
  <si>
    <t>Α) Πλαστικός σωλήνας Φ50χλστ</t>
  </si>
  <si>
    <t>Β) Πλαστικός σωλήνας Φ100χλστ</t>
  </si>
  <si>
    <t>Γ) Πλαστικός σωλήνας Φ125χλστ.</t>
  </si>
  <si>
    <t>Πλαστικός σωλήνας πολυαιθυλενίου</t>
  </si>
  <si>
    <t>12ο</t>
  </si>
  <si>
    <t>Α)   Διατομή  Φ16x2 μ.μ.</t>
  </si>
  <si>
    <t>Β)   Διατομή  Φ18x2,5 μ.μ</t>
  </si>
  <si>
    <t>Γ)   Διατομή  Φ22x3 μ.μ.</t>
  </si>
  <si>
    <t>ΗΛΜ 15</t>
  </si>
  <si>
    <t>Δ)   Διατομή  Φ28x3 μ.μ.</t>
  </si>
  <si>
    <t>ΟΙΚ 7621 σχ</t>
  </si>
  <si>
    <t>78.30</t>
  </si>
  <si>
    <t>Ψευδοροφή διακοσμητική, επισκέψιμη, φωτιστική</t>
  </si>
  <si>
    <t>78.30.01</t>
  </si>
  <si>
    <t>Ψευδοροφή από πλάκες ορυκτών ινών πάχους 15 έως 20 mm, 
διαστάσεων 600x600 mm ή 625x625 mm</t>
  </si>
  <si>
    <t>65.01.02</t>
  </si>
  <si>
    <t>Κουφώματα από ηλεκτροστατικά βαμμένο αλουμίνιο βάρους 12 - 24 kg/m2</t>
  </si>
  <si>
    <t>ΟΙΚ 6501</t>
  </si>
  <si>
    <t>78.34</t>
  </si>
  <si>
    <t>Θερμαν.σώμα II 905 mm</t>
  </si>
  <si>
    <t>Θερμαντικά σώματα τύπου panel αξονικού ύψους 900mm, τύπου 33 (τρεις πλάκες - τρεις μαίανδροι</t>
  </si>
  <si>
    <t>Ρυθμιστ.βαλβίδα θερμαντικού σώματος</t>
  </si>
  <si>
    <t>Βαλβίδα εξαερισμού θερμαντικού σώματος</t>
  </si>
  <si>
    <t>Βάννα ορειχ. Σφαιρική 1 1/4''</t>
  </si>
  <si>
    <r>
      <t>Κυκλοφορητής νερού(6,00-9,00m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/h)</t>
    </r>
  </si>
  <si>
    <t xml:space="preserve">Δίοδος ηλεκτροκίνητη βαλβίδα  αυτονομίας  1 ¼’’ ins  </t>
  </si>
  <si>
    <t>Θερμοστάτης χώρου</t>
  </si>
  <si>
    <t>Χρωματισμοί θερμαντικών σωμάτων</t>
  </si>
  <si>
    <t>Βαφή μεταλλικών σωληνώσεων</t>
  </si>
  <si>
    <t>Σιδηροσωλήνας 1/2''</t>
  </si>
  <si>
    <t>Σιδηροσωλήνας 3/4''</t>
  </si>
  <si>
    <t>Σιδηροσωλήνας 1''</t>
  </si>
  <si>
    <t>Σιδηροσωλήνας 1 1/4''</t>
  </si>
  <si>
    <t>Ρακόρ   χαλύβδινο  κωνικό  μαύρο διαμέτρου  1 1/4''</t>
  </si>
  <si>
    <t>Φωτιστικό σώμα οροφής χωνευτό κατάλληλο για τοποθέτηση σε ορυκτή ίνα προστασίας ΙΡ43 με λαμπτήρα LED</t>
  </si>
  <si>
    <t xml:space="preserve">Πλήρης ηλεκτρολογική εγκατάσταση </t>
  </si>
  <si>
    <t xml:space="preserve">Κατασκευές  από  μορφοσίδηρο </t>
  </si>
  <si>
    <t>Διάνοιξη οπών</t>
  </si>
  <si>
    <t>Φωτιστικό ασφαλείας κοινό</t>
  </si>
  <si>
    <t xml:space="preserve">Πυροσβεστήρας κόνεως τύπου Ρα, φορητός Γομώσεως 6 kg </t>
  </si>
  <si>
    <t>ATHE 8481 ΗΛΜ 26</t>
  </si>
  <si>
    <t>ATHE Ν8434 ΗΛΜ 26</t>
  </si>
  <si>
    <t>ΑΤΗΕ 8445 ΗΛΜ 11</t>
  </si>
  <si>
    <t>ΑΤΗΕ 8447 ΗΛΜ 11</t>
  </si>
  <si>
    <t>ΑΤΗΕ ΝΕΟ ΗΛΜ 11</t>
  </si>
  <si>
    <t>ΑΤΗΕ 8605 ΗΛΜ 6</t>
  </si>
  <si>
    <t>ΑΤΗΕ ΝΕΟ ΗΛΜ 5</t>
  </si>
  <si>
    <t>ΑΤΗΕ 8647 ΗΛΜ 55</t>
  </si>
  <si>
    <t>ΑΤΟΕ 7766</t>
  </si>
  <si>
    <t>ΑΤΗΕ ΝΕΟ ΟΙΚ 7767</t>
  </si>
  <si>
    <t>ΑΤΗΕ 8041 ΗΛΜ 4</t>
  </si>
  <si>
    <t>ΑΤΗΕ 8035 ΗΛΜ 5</t>
  </si>
  <si>
    <t>ΑΤΗΕ Ν8983 ΗΛΜ 49</t>
  </si>
  <si>
    <t>ΑΤΗΕ ΝΈΟ ΗΛΜ 52</t>
  </si>
  <si>
    <t>ΑΤΗΕ ΝΈΟ ΗΛΜ 29</t>
  </si>
  <si>
    <t xml:space="preserve">22.30.01  ΟΙΚ-2261.Α </t>
  </si>
  <si>
    <t>ΑΤΗΕ Ν8987  ΗΛΜ 59</t>
  </si>
  <si>
    <t>ΑΤΗΕ 8201  ΗΛΜ 19</t>
  </si>
  <si>
    <t>Τεμ.</t>
  </si>
  <si>
    <t>Kg</t>
  </si>
  <si>
    <t>1.α</t>
  </si>
  <si>
    <t>5.δ</t>
  </si>
  <si>
    <t>6.β</t>
  </si>
  <si>
    <t>10.α</t>
  </si>
  <si>
    <t>10.β</t>
  </si>
  <si>
    <t>11.α</t>
  </si>
  <si>
    <t>11.β</t>
  </si>
  <si>
    <t>11.γ</t>
  </si>
  <si>
    <t>11.δ</t>
  </si>
  <si>
    <t>12.δ</t>
  </si>
  <si>
    <t>ΔΙΑΜΟΡΦΩΣΗ ΧΩΡΟΥ ΚΕΠ</t>
  </si>
  <si>
    <t xml:space="preserve">ΔΗΜΟΥ ΓΡΕΒΕΝΩΝ </t>
  </si>
  <si>
    <t>ΚΑ 15-7311.008</t>
  </si>
  <si>
    <t>008/2016</t>
  </si>
  <si>
    <t>σύνολο Α+β</t>
  </si>
  <si>
    <t>σελιδα 2</t>
  </si>
  <si>
    <t>σελιδα 3</t>
  </si>
  <si>
    <t>σελίδα 4</t>
  </si>
  <si>
    <t>Οι ΣΥΝΤΑΚΤΕΣ</t>
  </si>
  <si>
    <t xml:space="preserve">ΜΑΤΕΝΤΖΙΔΗΣ ΙΩΑΝΝΗΣ </t>
  </si>
  <si>
    <t xml:space="preserve">Οι Συντάκτες </t>
  </si>
  <si>
    <t>Ματεντζίδης Ιωάννης</t>
  </si>
  <si>
    <t>Μηχανολόγος Μηχανικός Τ.Ε.</t>
  </si>
  <si>
    <t>Φ.Π.Α. 24 %</t>
  </si>
  <si>
    <t>ΜΗΧΑΝΟΛΟΓΟΣ ΜΗΧΑΝΙΚΟΣ Τ.Ε.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</si>
</sst>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Δρχ&quot;_-;\-* #,##0\ &quot;Δρχ&quot;_-;_-* &quot;-&quot;\ &quot;Δρχ&quot;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.00\ _Δ_ρ_χ_-;\-* #,##0.00\ _Δ_ρ_χ_-;_-* &quot;-&quot;??\ _Δ_ρ_χ_-;_-@_-"/>
    <numFmt numFmtId="168" formatCode="#,##0.00\ [$€-1]"/>
    <numFmt numFmtId="169" formatCode="[$€-2]\ #,##0.00"/>
    <numFmt numFmtId="170" formatCode="#,##0.00\ _Δ_ρ_χ"/>
    <numFmt numFmtId="171" formatCode="#,##0.00\ &quot;€&quot;"/>
    <numFmt numFmtId="172" formatCode="#\ ?/2"/>
    <numFmt numFmtId="173" formatCode="#0/00"/>
    <numFmt numFmtId="174" formatCode="\+0"/>
    <numFmt numFmtId="175" formatCode="0\+"/>
    <numFmt numFmtId="176" formatCode="#,##0\ \+"/>
    <numFmt numFmtId="177" formatCode="#,##0.00\+"/>
    <numFmt numFmtId="178" formatCode="#,##0.00\ "/>
    <numFmt numFmtId="179" formatCode="#,##0\ &quot;Δρχ&quot;;\-#,##0\ &quot;Δρχ&quot;"/>
    <numFmt numFmtId="180" formatCode="#,##0\ &quot;Δρχ&quot;;[Red]\-#,##0\ &quot;Δρχ&quot;"/>
    <numFmt numFmtId="181" formatCode="#,##0.00\ &quot;Δρχ&quot;;\-#,##0.00\ &quot;Δρχ&quot;"/>
    <numFmt numFmtId="182" formatCode="#,##0.00\ &quot;Δρχ&quot;;[Red]\-#,##0.00\ &quot;Δρχ&quot;"/>
    <numFmt numFmtId="183" formatCode="&quot;Δρχ&quot;#,##0;&quot;Δρχ&quot;\-#,##0"/>
    <numFmt numFmtId="184" formatCode="&quot;Δρχ&quot;#,##0;[Red]&quot;Δρχ&quot;\-#,##0"/>
    <numFmt numFmtId="185" formatCode="&quot;Δρχ&quot;#,##0.00;&quot;Δρχ&quot;\-#,##0.00"/>
    <numFmt numFmtId="186" formatCode="&quot;Δρχ&quot;#,##0.00;[Red]&quot;Δρχ&quot;\-#,##0.00"/>
    <numFmt numFmtId="187" formatCode="_ &quot;Δρχ&quot;* #,##0_ ;_ &quot;Δρχ&quot;* \-#,##0_ ;_ &quot;Δρχ&quot;* &quot;-&quot;_ ;_ @_ "/>
    <numFmt numFmtId="188" formatCode="_ * #,##0_ ;_ * \-#,##0_ ;_ * &quot;-&quot;_ ;_ @_ "/>
    <numFmt numFmtId="189" formatCode="_ &quot;Δρχ&quot;* #,##0.00_ ;_ &quot;Δρχ&quot;* \-#,##0.00_ ;_ &quot;Δρχ&quot;* &quot;-&quot;??_ ;_ @_ "/>
    <numFmt numFmtId="190" formatCode="_ * #,##0.00_ ;_ * \-#,##0.00_ ;_ * &quot;-&quot;??_ ;_ @_ "/>
    <numFmt numFmtId="191" formatCode="#,##0.0000"/>
    <numFmt numFmtId="192" formatCode="0.0\+"/>
    <numFmt numFmtId="193" formatCode="0.00\+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0"/>
    <numFmt numFmtId="198" formatCode="#,##0.00000"/>
    <numFmt numFmtId="199" formatCode="#,##0.0"/>
    <numFmt numFmtId="200" formatCode="[$-408]dddd\,\ d\ mmmm\ yyyy"/>
    <numFmt numFmtId="201" formatCode="#,##0.00&quot;*&quot;"/>
    <numFmt numFmtId="202" formatCode="#,##0\ "/>
    <numFmt numFmtId="203" formatCode="&quot;Ναι&quot;;&quot;Ναι&quot;;&quot;'Οχι&quot;"/>
    <numFmt numFmtId="204" formatCode="&quot;Αληθές&quot;;&quot;Αληθές&quot;;&quot;Ψευδές&quot;"/>
    <numFmt numFmtId="205" formatCode="&quot;Ενεργοποίηση&quot;;&quot;Ενεργοποίηση&quot;;&quot;Απενεργοποίηση&quot;"/>
    <numFmt numFmtId="206" formatCode="[$€-2]\ #,##0.00_);[Red]\([$€-2]\ #,##0.00\)"/>
  </numFmts>
  <fonts count="46">
    <font>
      <sz val="10"/>
      <name val="Arial Greek"/>
      <family val="0"/>
    </font>
    <font>
      <sz val="8"/>
      <name val="Arial Greek"/>
      <family val="2"/>
    </font>
    <font>
      <sz val="10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Helv"/>
      <family val="0"/>
    </font>
    <font>
      <sz val="11"/>
      <name val="Arial Greek"/>
      <family val="0"/>
    </font>
    <font>
      <b/>
      <sz val="8"/>
      <name val="Arial Greek"/>
      <family val="2"/>
    </font>
    <font>
      <u val="single"/>
      <sz val="10"/>
      <name val="Tahoma"/>
      <family val="2"/>
    </font>
    <font>
      <u val="single"/>
      <sz val="11"/>
      <name val="Tahoma"/>
      <family val="2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Tahoma"/>
      <family val="2"/>
    </font>
    <font>
      <b/>
      <sz val="10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i/>
      <u val="single"/>
      <sz val="11"/>
      <name val="Tahoma"/>
      <family val="2"/>
    </font>
    <font>
      <i/>
      <u val="single"/>
      <sz val="11"/>
      <name val="Arial Greek"/>
      <family val="2"/>
    </font>
    <font>
      <sz val="9"/>
      <name val="Tahoma"/>
      <family val="2"/>
    </font>
    <font>
      <sz val="11"/>
      <color indexed="9"/>
      <name val="Tahoma"/>
      <family val="2"/>
    </font>
    <font>
      <sz val="11"/>
      <color indexed="12"/>
      <name val="Tahoma"/>
      <family val="2"/>
    </font>
    <font>
      <b/>
      <sz val="11"/>
      <color indexed="12"/>
      <name val="Tahoma"/>
      <family val="2"/>
    </font>
    <font>
      <b/>
      <u val="single"/>
      <sz val="11"/>
      <color indexed="12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sz val="9"/>
      <name val="Arial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sz val="8"/>
      <color indexed="12"/>
      <name val="Tahoma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9"/>
      <name val="Arial Greek"/>
      <family val="0"/>
    </font>
    <font>
      <sz val="9"/>
      <color indexed="12"/>
      <name val="Arial Greek"/>
      <family val="0"/>
    </font>
    <font>
      <b/>
      <sz val="9"/>
      <name val="Arial Greek"/>
      <family val="0"/>
    </font>
    <font>
      <sz val="10"/>
      <color indexed="9"/>
      <name val="Tahoma"/>
      <family val="2"/>
    </font>
    <font>
      <sz val="10"/>
      <color indexed="9"/>
      <name val="Arial Greek"/>
      <family val="0"/>
    </font>
    <font>
      <b/>
      <sz val="10"/>
      <name val="Arial Greek"/>
      <family val="0"/>
    </font>
    <font>
      <sz val="11"/>
      <color indexed="12"/>
      <name val="Arial Greek"/>
      <family val="0"/>
    </font>
    <font>
      <sz val="8"/>
      <color indexed="22"/>
      <name val="Tahoma"/>
      <family val="2"/>
    </font>
    <font>
      <sz val="8"/>
      <color indexed="8"/>
      <name val="Tahoma"/>
      <family val="2"/>
    </font>
    <font>
      <vertAlign val="superscript"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8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1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1" fillId="0" borderId="2" xfId="0" applyFont="1" applyBorder="1" applyAlignment="1">
      <alignment/>
    </xf>
    <xf numFmtId="0" fontId="22" fillId="0" borderId="0" xfId="0" applyFont="1" applyAlignment="1">
      <alignment/>
    </xf>
    <xf numFmtId="0" fontId="6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26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2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1" fillId="2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/>
    </xf>
    <xf numFmtId="0" fontId="25" fillId="0" borderId="3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7" fillId="0" borderId="3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3" fillId="0" borderId="0" xfId="0" applyFont="1" applyAlignment="1">
      <alignment horizontal="left"/>
    </xf>
    <xf numFmtId="0" fontId="1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/>
    </xf>
    <xf numFmtId="0" fontId="1" fillId="2" borderId="18" xfId="0" applyFont="1" applyFill="1" applyBorder="1" applyAlignment="1">
      <alignment/>
    </xf>
    <xf numFmtId="0" fontId="1" fillId="2" borderId="18" xfId="0" applyFont="1" applyFill="1" applyBorder="1" applyAlignment="1">
      <alignment horizontal="center"/>
    </xf>
    <xf numFmtId="0" fontId="23" fillId="0" borderId="2" xfId="0" applyFont="1" applyBorder="1" applyAlignment="1">
      <alignment/>
    </xf>
    <xf numFmtId="0" fontId="36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3" fillId="2" borderId="11" xfId="0" applyFont="1" applyFill="1" applyBorder="1" applyAlignment="1">
      <alignment/>
    </xf>
    <xf numFmtId="0" fontId="23" fillId="2" borderId="21" xfId="0" applyFont="1" applyFill="1" applyBorder="1" applyAlignment="1">
      <alignment/>
    </xf>
    <xf numFmtId="0" fontId="23" fillId="2" borderId="22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23" fillId="2" borderId="22" xfId="0" applyFont="1" applyFill="1" applyBorder="1" applyAlignment="1">
      <alignment/>
    </xf>
    <xf numFmtId="0" fontId="23" fillId="2" borderId="12" xfId="0" applyFont="1" applyFill="1" applyBorder="1" applyAlignment="1">
      <alignment/>
    </xf>
    <xf numFmtId="0" fontId="23" fillId="2" borderId="2" xfId="0" applyFont="1" applyFill="1" applyBorder="1" applyAlignment="1">
      <alignment/>
    </xf>
    <xf numFmtId="0" fontId="36" fillId="2" borderId="0" xfId="0" applyFont="1" applyFill="1" applyAlignment="1">
      <alignment/>
    </xf>
    <xf numFmtId="0" fontId="5" fillId="2" borderId="22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Alignment="1">
      <alignment/>
    </xf>
    <xf numFmtId="0" fontId="23" fillId="0" borderId="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34" fillId="2" borderId="25" xfId="0" applyFont="1" applyFill="1" applyBorder="1" applyAlignment="1">
      <alignment/>
    </xf>
    <xf numFmtId="0" fontId="1" fillId="2" borderId="2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4" fontId="1" fillId="2" borderId="18" xfId="0" applyNumberFormat="1" applyFont="1" applyFill="1" applyBorder="1" applyAlignment="1">
      <alignment horizontal="left"/>
    </xf>
    <xf numFmtId="4" fontId="4" fillId="0" borderId="0" xfId="0" applyNumberFormat="1" applyFont="1" applyAlignment="1">
      <alignment horizontal="left"/>
    </xf>
    <xf numFmtId="4" fontId="1" fillId="3" borderId="14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left"/>
    </xf>
    <xf numFmtId="4" fontId="1" fillId="2" borderId="18" xfId="0" applyNumberFormat="1" applyFont="1" applyFill="1" applyBorder="1" applyAlignment="1">
      <alignment horizontal="left"/>
    </xf>
    <xf numFmtId="4" fontId="1" fillId="2" borderId="0" xfId="0" applyNumberFormat="1" applyFont="1" applyFill="1" applyAlignment="1">
      <alignment horizontal="left"/>
    </xf>
    <xf numFmtId="4" fontId="0" fillId="2" borderId="0" xfId="0" applyNumberFormat="1" applyFont="1" applyFill="1" applyAlignment="1">
      <alignment horizontal="left"/>
    </xf>
    <xf numFmtId="4" fontId="0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0" fontId="10" fillId="2" borderId="18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4" fontId="1" fillId="2" borderId="18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171" fontId="29" fillId="2" borderId="22" xfId="0" applyNumberFormat="1" applyFont="1" applyFill="1" applyBorder="1" applyAlignment="1">
      <alignment horizontal="left"/>
    </xf>
    <xf numFmtId="14" fontId="29" fillId="2" borderId="22" xfId="0" applyNumberFormat="1" applyFont="1" applyFill="1" applyBorder="1" applyAlignment="1">
      <alignment horizontal="left"/>
    </xf>
    <xf numFmtId="0" fontId="29" fillId="2" borderId="22" xfId="0" applyFont="1" applyFill="1" applyBorder="1" applyAlignment="1">
      <alignment horizontal="left"/>
    </xf>
    <xf numFmtId="0" fontId="36" fillId="0" borderId="29" xfId="0" applyFont="1" applyBorder="1" applyAlignment="1">
      <alignment/>
    </xf>
    <xf numFmtId="0" fontId="36" fillId="2" borderId="11" xfId="0" applyFont="1" applyFill="1" applyBorder="1" applyAlignment="1">
      <alignment/>
    </xf>
    <xf numFmtId="0" fontId="36" fillId="2" borderId="21" xfId="0" applyFont="1" applyFill="1" applyBorder="1" applyAlignment="1">
      <alignment/>
    </xf>
    <xf numFmtId="14" fontId="28" fillId="2" borderId="22" xfId="0" applyNumberFormat="1" applyFont="1" applyFill="1" applyBorder="1" applyAlignment="1">
      <alignment horizontal="left"/>
    </xf>
    <xf numFmtId="171" fontId="37" fillId="2" borderId="0" xfId="0" applyNumberFormat="1" applyFont="1" applyFill="1" applyAlignment="1">
      <alignment horizontal="left"/>
    </xf>
    <xf numFmtId="0" fontId="23" fillId="2" borderId="30" xfId="0" applyFont="1" applyFill="1" applyBorder="1" applyAlignment="1">
      <alignment/>
    </xf>
    <xf numFmtId="0" fontId="23" fillId="2" borderId="31" xfId="0" applyFont="1" applyFill="1" applyBorder="1" applyAlignment="1">
      <alignment/>
    </xf>
    <xf numFmtId="0" fontId="28" fillId="2" borderId="32" xfId="0" applyFont="1" applyFill="1" applyBorder="1" applyAlignment="1">
      <alignment horizontal="left"/>
    </xf>
    <xf numFmtId="0" fontId="29" fillId="2" borderId="32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center"/>
    </xf>
    <xf numFmtId="0" fontId="28" fillId="2" borderId="22" xfId="0" applyFont="1" applyFill="1" applyBorder="1" applyAlignment="1">
      <alignment horizontal="left"/>
    </xf>
    <xf numFmtId="0" fontId="33" fillId="2" borderId="22" xfId="0" applyFont="1" applyFill="1" applyBorder="1" applyAlignment="1">
      <alignment horizontal="left"/>
    </xf>
    <xf numFmtId="10" fontId="29" fillId="2" borderId="22" xfId="0" applyNumberFormat="1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23" fillId="2" borderId="4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34" xfId="0" applyFont="1" applyFill="1" applyBorder="1" applyAlignment="1">
      <alignment horizontal="center"/>
    </xf>
    <xf numFmtId="171" fontId="4" fillId="2" borderId="18" xfId="0" applyNumberFormat="1" applyFont="1" applyFill="1" applyBorder="1" applyAlignment="1">
      <alignment horizontal="center"/>
    </xf>
    <xf numFmtId="0" fontId="33" fillId="2" borderId="18" xfId="0" applyFont="1" applyFill="1" applyBorder="1" applyAlignment="1">
      <alignment horizontal="center"/>
    </xf>
    <xf numFmtId="171" fontId="4" fillId="2" borderId="34" xfId="0" applyNumberFormat="1" applyFont="1" applyFill="1" applyBorder="1" applyAlignment="1">
      <alignment/>
    </xf>
    <xf numFmtId="0" fontId="2" fillId="2" borderId="18" xfId="0" applyFont="1" applyFill="1" applyBorder="1" applyAlignment="1">
      <alignment horizontal="center"/>
    </xf>
    <xf numFmtId="171" fontId="2" fillId="2" borderId="18" xfId="0" applyNumberFormat="1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23" fillId="2" borderId="0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171" fontId="23" fillId="2" borderId="34" xfId="0" applyNumberFormat="1" applyFont="1" applyFill="1" applyBorder="1" applyAlignment="1">
      <alignment/>
    </xf>
    <xf numFmtId="0" fontId="38" fillId="2" borderId="11" xfId="0" applyFont="1" applyFill="1" applyBorder="1" applyAlignment="1">
      <alignment/>
    </xf>
    <xf numFmtId="0" fontId="38" fillId="2" borderId="21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 horizontal="left"/>
    </xf>
    <xf numFmtId="0" fontId="2" fillId="2" borderId="12" xfId="0" applyFont="1" applyFill="1" applyBorder="1" applyAlignment="1">
      <alignment/>
    </xf>
    <xf numFmtId="0" fontId="39" fillId="2" borderId="5" xfId="0" applyFont="1" applyFill="1" applyBorder="1" applyAlignment="1">
      <alignment horizontal="left"/>
    </xf>
    <xf numFmtId="0" fontId="39" fillId="2" borderId="0" xfId="0" applyFont="1" applyFill="1" applyAlignment="1">
      <alignment/>
    </xf>
    <xf numFmtId="0" fontId="39" fillId="2" borderId="0" xfId="0" applyFont="1" applyFill="1" applyBorder="1" applyAlignment="1">
      <alignment/>
    </xf>
    <xf numFmtId="0" fontId="39" fillId="2" borderId="7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40" fillId="2" borderId="0" xfId="0" applyFont="1" applyFill="1" applyAlignment="1">
      <alignment/>
    </xf>
    <xf numFmtId="0" fontId="4" fillId="3" borderId="33" xfId="15" applyNumberFormat="1" applyFont="1" applyFill="1" applyBorder="1" applyAlignment="1">
      <alignment horizontal="center" vertical="center" wrapText="1"/>
      <protection/>
    </xf>
    <xf numFmtId="0" fontId="4" fillId="3" borderId="35" xfId="15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/>
    </xf>
    <xf numFmtId="0" fontId="33" fillId="0" borderId="1" xfId="0" applyFont="1" applyBorder="1" applyAlignment="1">
      <alignment/>
    </xf>
    <xf numFmtId="171" fontId="33" fillId="2" borderId="18" xfId="0" applyNumberFormat="1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4" fontId="4" fillId="0" borderId="18" xfId="15" applyNumberFormat="1" applyFont="1" applyFill="1" applyBorder="1" applyAlignment="1">
      <alignment horizontal="center" vertical="center" wrapText="1"/>
      <protection/>
    </xf>
    <xf numFmtId="4" fontId="4" fillId="2" borderId="18" xfId="15" applyNumberFormat="1" applyFont="1" applyFill="1" applyBorder="1" applyAlignment="1">
      <alignment horizontal="center" vertical="center" wrapText="1"/>
      <protection/>
    </xf>
    <xf numFmtId="0" fontId="4" fillId="0" borderId="18" xfId="15" applyNumberFormat="1" applyFont="1" applyFill="1" applyBorder="1" applyAlignment="1">
      <alignment horizontal="center" vertical="center" wrapText="1"/>
      <protection/>
    </xf>
    <xf numFmtId="0" fontId="4" fillId="0" borderId="18" xfId="16" applyNumberFormat="1" applyFont="1" applyFill="1" applyBorder="1" applyAlignment="1">
      <alignment horizontal="center" vertical="center" wrapText="1"/>
      <protection/>
    </xf>
    <xf numFmtId="0" fontId="4" fillId="0" borderId="18" xfId="15" applyNumberFormat="1" applyFont="1" applyFill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left" vertical="center" wrapText="1"/>
    </xf>
    <xf numFmtId="0" fontId="4" fillId="0" borderId="39" xfId="15" applyNumberFormat="1" applyFont="1" applyFill="1" applyBorder="1" applyAlignment="1">
      <alignment horizontal="center" vertical="center" wrapText="1"/>
      <protection/>
    </xf>
    <xf numFmtId="0" fontId="4" fillId="0" borderId="39" xfId="16" applyNumberFormat="1" applyFont="1" applyFill="1" applyBorder="1" applyAlignment="1">
      <alignment horizontal="center" vertical="center" wrapText="1"/>
      <protection/>
    </xf>
    <xf numFmtId="0" fontId="4" fillId="0" borderId="0" xfId="15" applyNumberFormat="1" applyFont="1" applyFill="1" applyBorder="1" applyAlignment="1">
      <alignment horizontal="center" vertical="center" wrapText="1"/>
      <protection/>
    </xf>
    <xf numFmtId="0" fontId="4" fillId="0" borderId="0" xfId="16" applyNumberFormat="1" applyFont="1" applyFill="1" applyBorder="1" applyAlignment="1">
      <alignment horizontal="center" vertical="center" wrapText="1"/>
      <protection/>
    </xf>
    <xf numFmtId="4" fontId="4" fillId="0" borderId="0" xfId="15" applyNumberFormat="1" applyFont="1" applyFill="1" applyBorder="1" applyAlignment="1">
      <alignment horizontal="center" vertical="center" wrapText="1"/>
      <protection/>
    </xf>
    <xf numFmtId="4" fontId="4" fillId="2" borderId="0" xfId="15" applyNumberFormat="1" applyFont="1" applyFill="1" applyBorder="1" applyAlignment="1">
      <alignment horizontal="center" vertical="center" wrapText="1"/>
      <protection/>
    </xf>
    <xf numFmtId="0" fontId="4" fillId="2" borderId="17" xfId="17" applyFont="1" applyFill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left" vertical="center" wrapText="1"/>
    </xf>
    <xf numFmtId="4" fontId="4" fillId="3" borderId="40" xfId="15" applyNumberFormat="1" applyFont="1" applyFill="1" applyBorder="1" applyAlignment="1">
      <alignment horizontal="center" vertical="center" wrapText="1"/>
      <protection/>
    </xf>
    <xf numFmtId="0" fontId="4" fillId="0" borderId="41" xfId="15" applyNumberFormat="1" applyFont="1" applyFill="1" applyBorder="1" applyAlignment="1">
      <alignment horizontal="center" vertical="center" wrapText="1"/>
      <protection/>
    </xf>
    <xf numFmtId="4" fontId="4" fillId="2" borderId="42" xfId="15" applyNumberFormat="1" applyFont="1" applyFill="1" applyBorder="1" applyAlignment="1">
      <alignment horizontal="center" vertical="center" wrapText="1"/>
      <protection/>
    </xf>
    <xf numFmtId="0" fontId="4" fillId="0" borderId="43" xfId="15" applyNumberFormat="1" applyFont="1" applyFill="1" applyBorder="1" applyAlignment="1">
      <alignment horizontal="center" vertical="center" wrapText="1"/>
      <protection/>
    </xf>
    <xf numFmtId="0" fontId="4" fillId="0" borderId="43" xfId="16" applyNumberFormat="1" applyFont="1" applyFill="1" applyBorder="1" applyAlignment="1">
      <alignment horizontal="center" vertical="center" wrapText="1"/>
      <protection/>
    </xf>
    <xf numFmtId="0" fontId="4" fillId="0" borderId="43" xfId="15" applyNumberFormat="1" applyFont="1" applyFill="1" applyBorder="1" applyAlignment="1">
      <alignment horizontal="center" vertical="center" wrapText="1"/>
      <protection/>
    </xf>
    <xf numFmtId="4" fontId="4" fillId="0" borderId="43" xfId="15" applyNumberFormat="1" applyFont="1" applyFill="1" applyBorder="1" applyAlignment="1">
      <alignment horizontal="center" vertical="center" wrapText="1"/>
      <protection/>
    </xf>
    <xf numFmtId="0" fontId="4" fillId="0" borderId="44" xfId="0" applyFont="1" applyFill="1" applyBorder="1" applyAlignment="1">
      <alignment horizontal="left" vertical="center" wrapText="1"/>
    </xf>
    <xf numFmtId="0" fontId="4" fillId="0" borderId="18" xfId="15" applyNumberFormat="1" applyFont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45" xfId="17" applyFont="1" applyBorder="1" applyAlignment="1">
      <alignment horizontal="center" vertical="center" wrapText="1"/>
      <protection/>
    </xf>
    <xf numFmtId="0" fontId="33" fillId="0" borderId="45" xfId="17" applyFont="1" applyBorder="1" applyAlignment="1">
      <alignment horizontal="center" vertical="center" wrapText="1"/>
      <protection/>
    </xf>
    <xf numFmtId="0" fontId="4" fillId="0" borderId="45" xfId="15" applyNumberFormat="1" applyFont="1" applyBorder="1" applyAlignment="1">
      <alignment horizontal="center" vertical="center" wrapText="1"/>
      <protection/>
    </xf>
    <xf numFmtId="0" fontId="4" fillId="0" borderId="45" xfId="15" applyNumberFormat="1" applyFont="1" applyFill="1" applyBorder="1" applyAlignment="1">
      <alignment horizontal="center" vertical="center" wrapText="1"/>
      <protection/>
    </xf>
    <xf numFmtId="0" fontId="4" fillId="0" borderId="46" xfId="15" applyNumberFormat="1" applyFont="1" applyFill="1" applyBorder="1" applyAlignment="1">
      <alignment horizontal="center" vertical="center" wrapText="1"/>
      <protection/>
    </xf>
    <xf numFmtId="0" fontId="4" fillId="0" borderId="47" xfId="15" applyNumberFormat="1" applyFont="1" applyFill="1" applyBorder="1" applyAlignment="1">
      <alignment horizontal="center" vertical="center" wrapText="1"/>
      <protection/>
    </xf>
    <xf numFmtId="3" fontId="4" fillId="0" borderId="45" xfId="15" applyNumberFormat="1" applyFont="1" applyFill="1" applyBorder="1" applyAlignment="1">
      <alignment horizontal="center" vertical="center" wrapText="1"/>
      <protection/>
    </xf>
    <xf numFmtId="3" fontId="31" fillId="0" borderId="45" xfId="15" applyNumberFormat="1" applyFont="1" applyFill="1" applyBorder="1" applyAlignment="1">
      <alignment horizontal="center" vertical="center" wrapText="1"/>
      <protection/>
    </xf>
    <xf numFmtId="4" fontId="4" fillId="0" borderId="45" xfId="15" applyNumberFormat="1" applyFont="1" applyFill="1" applyBorder="1" applyAlignment="1">
      <alignment horizontal="center" vertical="center" wrapText="1"/>
      <protection/>
    </xf>
    <xf numFmtId="4" fontId="33" fillId="0" borderId="45" xfId="15" applyNumberFormat="1" applyFont="1" applyFill="1" applyBorder="1" applyAlignment="1">
      <alignment horizontal="center" vertical="center" wrapText="1"/>
      <protection/>
    </xf>
    <xf numFmtId="0" fontId="4" fillId="0" borderId="0" xfId="15" applyNumberFormat="1" applyFont="1" applyBorder="1" applyAlignment="1">
      <alignment horizontal="center" vertical="center" wrapText="1"/>
      <protection/>
    </xf>
    <xf numFmtId="0" fontId="4" fillId="0" borderId="45" xfId="15" applyFont="1" applyFill="1" applyBorder="1" applyAlignment="1">
      <alignment horizontal="center" vertical="center" wrapText="1"/>
      <protection/>
    </xf>
    <xf numFmtId="0" fontId="33" fillId="0" borderId="45" xfId="15" applyFont="1" applyFill="1" applyBorder="1" applyAlignment="1">
      <alignment horizontal="center" vertical="center" wrapText="1"/>
      <protection/>
    </xf>
    <xf numFmtId="4" fontId="4" fillId="0" borderId="48" xfId="15" applyNumberFormat="1" applyFont="1" applyFill="1" applyBorder="1" applyAlignment="1">
      <alignment horizontal="center" vertical="center" wrapText="1"/>
      <protection/>
    </xf>
    <xf numFmtId="3" fontId="33" fillId="0" borderId="48" xfId="15" applyNumberFormat="1" applyFont="1" applyFill="1" applyBorder="1" applyAlignment="1">
      <alignment horizontal="center" vertical="center" wrapText="1"/>
      <protection/>
    </xf>
    <xf numFmtId="0" fontId="33" fillId="0" borderId="48" xfId="15" applyNumberFormat="1" applyFont="1" applyFill="1" applyBorder="1" applyAlignment="1">
      <alignment horizontal="center" vertical="center" wrapText="1"/>
      <protection/>
    </xf>
    <xf numFmtId="4" fontId="33" fillId="0" borderId="48" xfId="15" applyNumberFormat="1" applyFont="1" applyFill="1" applyBorder="1" applyAlignment="1">
      <alignment horizontal="center" vertical="center" wrapText="1"/>
      <protection/>
    </xf>
    <xf numFmtId="4" fontId="4" fillId="0" borderId="47" xfId="15" applyNumberFormat="1" applyFont="1" applyFill="1" applyBorder="1" applyAlignment="1">
      <alignment horizontal="center" vertical="center" wrapText="1"/>
      <protection/>
    </xf>
    <xf numFmtId="0" fontId="4" fillId="0" borderId="48" xfId="15" applyNumberFormat="1" applyFont="1" applyBorder="1" applyAlignment="1">
      <alignment horizontal="center" vertical="center" wrapText="1"/>
      <protection/>
    </xf>
    <xf numFmtId="0" fontId="4" fillId="0" borderId="48" xfId="15" applyNumberFormat="1" applyFont="1" applyFill="1" applyBorder="1" applyAlignment="1">
      <alignment horizontal="center" vertical="center" wrapText="1"/>
      <protection/>
    </xf>
    <xf numFmtId="4" fontId="4" fillId="0" borderId="49" xfId="15" applyNumberFormat="1" applyFont="1" applyFill="1" applyBorder="1" applyAlignment="1">
      <alignment horizontal="center" vertical="center" wrapText="1"/>
      <protection/>
    </xf>
    <xf numFmtId="3" fontId="4" fillId="0" borderId="49" xfId="15" applyNumberFormat="1" applyFont="1" applyFill="1" applyBorder="1" applyAlignment="1">
      <alignment horizontal="center" vertical="center" wrapText="1"/>
      <protection/>
    </xf>
    <xf numFmtId="3" fontId="31" fillId="0" borderId="49" xfId="15" applyNumberFormat="1" applyFont="1" applyFill="1" applyBorder="1" applyAlignment="1">
      <alignment horizontal="center" vertical="center" wrapText="1"/>
      <protection/>
    </xf>
    <xf numFmtId="0" fontId="4" fillId="0" borderId="49" xfId="15" applyNumberFormat="1" applyFont="1" applyFill="1" applyBorder="1" applyAlignment="1">
      <alignment horizontal="center" vertical="center" wrapText="1"/>
      <protection/>
    </xf>
    <xf numFmtId="4" fontId="4" fillId="3" borderId="35" xfId="15" applyNumberFormat="1" applyFont="1" applyFill="1" applyBorder="1" applyAlignment="1">
      <alignment horizontal="center" vertical="center" wrapText="1"/>
      <protection/>
    </xf>
    <xf numFmtId="4" fontId="4" fillId="3" borderId="50" xfId="15" applyNumberFormat="1" applyFont="1" applyFill="1" applyBorder="1" applyAlignment="1">
      <alignment horizontal="center" vertical="center" wrapText="1"/>
      <protection/>
    </xf>
    <xf numFmtId="0" fontId="4" fillId="0" borderId="49" xfId="15" applyNumberFormat="1" applyFont="1" applyBorder="1" applyAlignment="1">
      <alignment horizontal="center" vertical="center" wrapText="1"/>
      <protection/>
    </xf>
    <xf numFmtId="4" fontId="4" fillId="0" borderId="49" xfId="15" applyNumberFormat="1" applyFont="1" applyBorder="1" applyAlignment="1">
      <alignment horizontal="center" vertical="center" wrapText="1"/>
      <protection/>
    </xf>
    <xf numFmtId="3" fontId="4" fillId="0" borderId="49" xfId="15" applyNumberFormat="1" applyFont="1" applyBorder="1" applyAlignment="1">
      <alignment horizontal="center" vertical="center" wrapText="1"/>
      <protection/>
    </xf>
    <xf numFmtId="3" fontId="31" fillId="0" borderId="49" xfId="15" applyNumberFormat="1" applyFont="1" applyBorder="1" applyAlignment="1">
      <alignment horizontal="center" vertical="center" wrapText="1"/>
      <protection/>
    </xf>
    <xf numFmtId="4" fontId="4" fillId="0" borderId="51" xfId="15" applyNumberFormat="1" applyFont="1" applyBorder="1" applyAlignment="1">
      <alignment horizontal="center" vertical="center" wrapText="1"/>
      <protection/>
    </xf>
    <xf numFmtId="4" fontId="4" fillId="0" borderId="43" xfId="15" applyNumberFormat="1" applyFont="1" applyFill="1" applyBorder="1" applyAlignment="1">
      <alignment horizontal="center" vertical="center" wrapText="1"/>
      <protection/>
    </xf>
    <xf numFmtId="178" fontId="4" fillId="0" borderId="43" xfId="15" applyNumberFormat="1" applyFont="1" applyFill="1" applyBorder="1" applyAlignment="1">
      <alignment horizontal="center" vertical="center" wrapText="1"/>
      <protection/>
    </xf>
    <xf numFmtId="4" fontId="4" fillId="0" borderId="21" xfId="15" applyNumberFormat="1" applyFont="1" applyFill="1" applyBorder="1" applyAlignment="1">
      <alignment horizontal="center" vertical="center" wrapText="1"/>
      <protection/>
    </xf>
    <xf numFmtId="201" fontId="4" fillId="0" borderId="18" xfId="15" applyNumberFormat="1" applyFont="1" applyFill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178" fontId="4" fillId="0" borderId="18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8" xfId="15" applyNumberFormat="1" applyFont="1" applyBorder="1" applyAlignment="1">
      <alignment horizontal="center" vertical="center" wrapText="1"/>
      <protection/>
    </xf>
    <xf numFmtId="0" fontId="4" fillId="0" borderId="52" xfId="15" applyNumberFormat="1" applyFont="1" applyFill="1" applyBorder="1" applyAlignment="1">
      <alignment horizontal="center" vertical="center" wrapText="1"/>
      <protection/>
    </xf>
    <xf numFmtId="4" fontId="7" fillId="3" borderId="53" xfId="15" applyNumberFormat="1" applyFont="1" applyFill="1" applyBorder="1" applyAlignment="1">
      <alignment horizontal="center" vertical="center" wrapText="1"/>
      <protection/>
    </xf>
    <xf numFmtId="0" fontId="44" fillId="0" borderId="18" xfId="15" applyNumberFormat="1" applyFont="1" applyFill="1" applyBorder="1" applyAlignment="1">
      <alignment horizontal="center" vertical="center" wrapText="1"/>
      <protection/>
    </xf>
    <xf numFmtId="4" fontId="4" fillId="5" borderId="53" xfId="15" applyNumberFormat="1" applyFont="1" applyFill="1" applyBorder="1" applyAlignment="1">
      <alignment horizontal="center" vertical="center" wrapText="1"/>
      <protection/>
    </xf>
    <xf numFmtId="0" fontId="7" fillId="2" borderId="9" xfId="15" applyNumberFormat="1" applyFont="1" applyFill="1" applyBorder="1" applyAlignment="1">
      <alignment horizontal="center" vertical="center" wrapText="1"/>
      <protection/>
    </xf>
    <xf numFmtId="0" fontId="7" fillId="2" borderId="17" xfId="15" applyNumberFormat="1" applyFont="1" applyFill="1" applyBorder="1" applyAlignment="1">
      <alignment horizontal="center" vertical="center" wrapText="1"/>
      <protection/>
    </xf>
    <xf numFmtId="201" fontId="4" fillId="2" borderId="18" xfId="15" applyNumberFormat="1" applyFont="1" applyFill="1" applyBorder="1" applyAlignment="1">
      <alignment horizontal="center" vertical="center" wrapText="1"/>
      <protection/>
    </xf>
    <xf numFmtId="0" fontId="4" fillId="2" borderId="18" xfId="15" applyNumberFormat="1" applyFont="1" applyFill="1" applyBorder="1" applyAlignment="1">
      <alignment horizontal="center" vertical="center" wrapText="1"/>
      <protection/>
    </xf>
    <xf numFmtId="4" fontId="4" fillId="0" borderId="0" xfId="15" applyNumberFormat="1" applyFont="1" applyBorder="1" applyAlignment="1">
      <alignment horizontal="center" vertical="center" wrapText="1"/>
      <protection/>
    </xf>
    <xf numFmtId="3" fontId="4" fillId="0" borderId="0" xfId="15" applyNumberFormat="1" applyFont="1" applyBorder="1" applyAlignment="1">
      <alignment horizontal="center" vertical="center" wrapText="1"/>
      <protection/>
    </xf>
    <xf numFmtId="0" fontId="4" fillId="0" borderId="45" xfId="16" applyNumberFormat="1" applyFont="1" applyFill="1" applyBorder="1" applyAlignment="1">
      <alignment horizontal="center" vertical="center" wrapText="1"/>
      <protection/>
    </xf>
    <xf numFmtId="4" fontId="4" fillId="2" borderId="54" xfId="15" applyNumberFormat="1" applyFont="1" applyFill="1" applyBorder="1" applyAlignment="1">
      <alignment horizontal="center" vertical="center" wrapText="1"/>
      <protection/>
    </xf>
    <xf numFmtId="4" fontId="4" fillId="0" borderId="53" xfId="15" applyNumberFormat="1" applyFont="1" applyFill="1" applyBorder="1" applyAlignment="1">
      <alignment horizontal="center" vertical="center" wrapText="1"/>
      <protection/>
    </xf>
    <xf numFmtId="4" fontId="4" fillId="2" borderId="55" xfId="15" applyNumberFormat="1" applyFont="1" applyFill="1" applyBorder="1" applyAlignment="1">
      <alignment horizontal="center" vertical="center" wrapText="1"/>
      <protection/>
    </xf>
    <xf numFmtId="4" fontId="4" fillId="0" borderId="45" xfId="15" applyNumberFormat="1" applyFont="1" applyBorder="1" applyAlignment="1">
      <alignment horizontal="center" vertical="center" wrapText="1"/>
      <protection/>
    </xf>
    <xf numFmtId="3" fontId="4" fillId="0" borderId="45" xfId="15" applyNumberFormat="1" applyFont="1" applyBorder="1" applyAlignment="1">
      <alignment horizontal="center" vertical="center" wrapText="1"/>
      <protection/>
    </xf>
    <xf numFmtId="3" fontId="31" fillId="0" borderId="45" xfId="15" applyNumberFormat="1" applyFont="1" applyBorder="1" applyAlignment="1">
      <alignment horizontal="center" vertical="center" wrapText="1"/>
      <protection/>
    </xf>
    <xf numFmtId="3" fontId="31" fillId="0" borderId="0" xfId="15" applyNumberFormat="1" applyFont="1" applyBorder="1" applyAlignment="1">
      <alignment horizontal="center" vertical="center" wrapText="1"/>
      <protection/>
    </xf>
    <xf numFmtId="1" fontId="4" fillId="0" borderId="0" xfId="15" applyNumberFormat="1" applyFont="1" applyBorder="1" applyAlignment="1">
      <alignment horizontal="center" vertical="center" wrapText="1"/>
      <protection/>
    </xf>
    <xf numFmtId="0" fontId="4" fillId="0" borderId="44" xfId="0" applyFont="1" applyBorder="1" applyAlignment="1">
      <alignment horizontal="left" vertical="center" wrapText="1"/>
    </xf>
    <xf numFmtId="0" fontId="44" fillId="0" borderId="44" xfId="0" applyFont="1" applyFill="1" applyBorder="1" applyAlignment="1">
      <alignment horizontal="left" vertical="center" wrapText="1"/>
    </xf>
    <xf numFmtId="4" fontId="4" fillId="3" borderId="33" xfId="15" applyNumberFormat="1" applyFont="1" applyFill="1" applyBorder="1" applyAlignment="1">
      <alignment horizontal="center" vertical="center" wrapText="1"/>
      <protection/>
    </xf>
    <xf numFmtId="3" fontId="4" fillId="3" borderId="33" xfId="15" applyNumberFormat="1" applyFont="1" applyFill="1" applyBorder="1" applyAlignment="1">
      <alignment horizontal="center" vertical="center" wrapText="1"/>
      <protection/>
    </xf>
    <xf numFmtId="3" fontId="4" fillId="3" borderId="35" xfId="15" applyNumberFormat="1" applyFont="1" applyFill="1" applyBorder="1" applyAlignment="1">
      <alignment horizontal="center" vertical="center" wrapText="1"/>
      <protection/>
    </xf>
    <xf numFmtId="1" fontId="1" fillId="4" borderId="16" xfId="0" applyNumberFormat="1" applyFont="1" applyFill="1" applyBorder="1" applyAlignment="1">
      <alignment horizontal="center" vertical="center" wrapText="1"/>
    </xf>
    <xf numFmtId="4" fontId="4" fillId="0" borderId="42" xfId="15" applyNumberFormat="1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 quotePrefix="1">
      <alignment horizontal="center" vertical="center" wrapText="1"/>
    </xf>
    <xf numFmtId="178" fontId="4" fillId="0" borderId="18" xfId="0" applyNumberFormat="1" applyFont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center" vertical="center"/>
    </xf>
    <xf numFmtId="4" fontId="4" fillId="0" borderId="56" xfId="15" applyNumberFormat="1" applyFont="1" applyFill="1" applyBorder="1" applyAlignment="1">
      <alignment horizontal="center" vertical="center" wrapText="1"/>
      <protection/>
    </xf>
    <xf numFmtId="4" fontId="4" fillId="0" borderId="57" xfId="15" applyNumberFormat="1" applyFont="1" applyFill="1" applyBorder="1" applyAlignment="1">
      <alignment horizontal="center" vertical="center" wrapText="1"/>
      <protection/>
    </xf>
    <xf numFmtId="3" fontId="31" fillId="3" borderId="33" xfId="15" applyNumberFormat="1" applyFont="1" applyFill="1" applyBorder="1" applyAlignment="1">
      <alignment horizontal="center" vertical="center" wrapText="1"/>
      <protection/>
    </xf>
    <xf numFmtId="3" fontId="31" fillId="3" borderId="35" xfId="15" applyNumberFormat="1" applyFont="1" applyFill="1" applyBorder="1" applyAlignment="1">
      <alignment horizontal="center" vertical="center" wrapText="1"/>
      <protection/>
    </xf>
    <xf numFmtId="0" fontId="4" fillId="0" borderId="18" xfId="0" applyFont="1" applyBorder="1" applyAlignment="1">
      <alignment wrapText="1"/>
    </xf>
    <xf numFmtId="0" fontId="4" fillId="0" borderId="58" xfId="15" applyNumberFormat="1" applyFont="1" applyFill="1" applyBorder="1" applyAlignment="1">
      <alignment horizontal="center" vertical="center" wrapText="1"/>
      <protection/>
    </xf>
    <xf numFmtId="0" fontId="4" fillId="0" borderId="17" xfId="15" applyNumberFormat="1" applyFont="1" applyFill="1" applyBorder="1" applyAlignment="1">
      <alignment horizontal="center" vertical="center" wrapText="1"/>
      <protection/>
    </xf>
    <xf numFmtId="0" fontId="4" fillId="0" borderId="17" xfId="16" applyNumberFormat="1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7" xfId="15" applyNumberFormat="1" applyFont="1" applyFill="1" applyBorder="1" applyAlignment="1">
      <alignment horizontal="center" vertical="center" wrapText="1"/>
      <protection/>
    </xf>
    <xf numFmtId="4" fontId="4" fillId="2" borderId="59" xfId="15" applyNumberFormat="1" applyFont="1" applyFill="1" applyBorder="1" applyAlignment="1">
      <alignment horizontal="center" vertical="center" wrapText="1"/>
      <protection/>
    </xf>
    <xf numFmtId="201" fontId="4" fillId="0" borderId="17" xfId="15" applyNumberFormat="1" applyFont="1" applyFill="1" applyBorder="1" applyAlignment="1">
      <alignment horizontal="center" vertical="center" wrapText="1"/>
      <protection/>
    </xf>
    <xf numFmtId="0" fontId="4" fillId="0" borderId="17" xfId="15" applyNumberFormat="1" applyFont="1" applyBorder="1" applyAlignment="1">
      <alignment horizontal="center" vertical="center" wrapText="1"/>
      <protection/>
    </xf>
    <xf numFmtId="4" fontId="4" fillId="0" borderId="3" xfId="15" applyNumberFormat="1" applyFont="1" applyFill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4" fontId="4" fillId="0" borderId="42" xfId="15" applyNumberFormat="1" applyFont="1" applyBorder="1" applyAlignment="1">
      <alignment horizontal="center" vertical="center" wrapText="1"/>
      <protection/>
    </xf>
    <xf numFmtId="4" fontId="4" fillId="0" borderId="18" xfId="0" applyNumberFormat="1" applyFont="1" applyBorder="1" applyAlignment="1">
      <alignment horizontal="center" vertical="center"/>
    </xf>
    <xf numFmtId="0" fontId="4" fillId="0" borderId="60" xfId="15" applyNumberFormat="1" applyFont="1" applyFill="1" applyBorder="1" applyAlignment="1">
      <alignment horizontal="center" vertical="center" wrapText="1"/>
      <protection/>
    </xf>
    <xf numFmtId="0" fontId="4" fillId="0" borderId="32" xfId="15" applyNumberFormat="1" applyFont="1" applyFill="1" applyBorder="1" applyAlignment="1">
      <alignment horizontal="center" vertical="center" wrapText="1"/>
      <protection/>
    </xf>
    <xf numFmtId="0" fontId="4" fillId="0" borderId="32" xfId="16" applyNumberFormat="1" applyFont="1" applyFill="1" applyBorder="1" applyAlignment="1">
      <alignment horizontal="center" vertical="center" wrapText="1"/>
      <protection/>
    </xf>
    <xf numFmtId="0" fontId="4" fillId="0" borderId="32" xfId="15" applyNumberFormat="1" applyFont="1" applyBorder="1" applyAlignment="1">
      <alignment horizontal="center" vertical="center" wrapText="1"/>
      <protection/>
    </xf>
    <xf numFmtId="0" fontId="4" fillId="0" borderId="32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/>
    </xf>
    <xf numFmtId="4" fontId="4" fillId="0" borderId="61" xfId="0" applyNumberFormat="1" applyFont="1" applyBorder="1" applyAlignment="1">
      <alignment horizontal="center" vertical="center"/>
    </xf>
    <xf numFmtId="4" fontId="4" fillId="0" borderId="17" xfId="15" applyNumberFormat="1" applyFont="1" applyBorder="1" applyAlignment="1">
      <alignment horizontal="center" vertical="center" wrapText="1"/>
      <protection/>
    </xf>
    <xf numFmtId="4" fontId="4" fillId="0" borderId="59" xfId="15" applyNumberFormat="1" applyFont="1" applyBorder="1" applyAlignment="1">
      <alignment horizontal="center" vertical="center" wrapText="1"/>
      <protection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justify"/>
    </xf>
    <xf numFmtId="0" fontId="4" fillId="0" borderId="3" xfId="15" applyNumberFormat="1" applyFont="1" applyBorder="1" applyAlignment="1">
      <alignment horizontal="center" vertical="center" wrapText="1"/>
      <protection/>
    </xf>
    <xf numFmtId="201" fontId="4" fillId="0" borderId="3" xfId="15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201" fontId="4" fillId="0" borderId="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6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4" fontId="4" fillId="0" borderId="10" xfId="15" applyNumberFormat="1" applyFont="1" applyFill="1" applyBorder="1" applyAlignment="1">
      <alignment horizontal="center" vertical="center" wrapText="1"/>
      <protection/>
    </xf>
    <xf numFmtId="201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62" xfId="15" applyNumberFormat="1" applyFont="1" applyFill="1" applyBorder="1" applyAlignment="1">
      <alignment horizontal="center" vertical="center" wrapText="1"/>
      <protection/>
    </xf>
    <xf numFmtId="0" fontId="4" fillId="0" borderId="63" xfId="15" applyNumberFormat="1" applyFont="1" applyFill="1" applyBorder="1" applyAlignment="1">
      <alignment horizontal="center" vertical="center" wrapText="1"/>
      <protection/>
    </xf>
    <xf numFmtId="0" fontId="4" fillId="0" borderId="64" xfId="15" applyNumberFormat="1" applyFont="1" applyFill="1" applyBorder="1" applyAlignment="1">
      <alignment horizontal="center" vertical="center" wrapText="1"/>
      <protection/>
    </xf>
    <xf numFmtId="0" fontId="4" fillId="0" borderId="64" xfId="16" applyNumberFormat="1" applyFont="1" applyFill="1" applyBorder="1" applyAlignment="1">
      <alignment horizontal="center" vertical="center" wrapText="1"/>
      <protection/>
    </xf>
    <xf numFmtId="0" fontId="4" fillId="0" borderId="64" xfId="15" applyNumberFormat="1" applyFont="1" applyBorder="1" applyAlignment="1">
      <alignment horizontal="center" vertical="center" wrapText="1"/>
      <protection/>
    </xf>
    <xf numFmtId="0" fontId="4" fillId="0" borderId="64" xfId="0" applyFont="1" applyBorder="1" applyAlignment="1">
      <alignment horizontal="left" vertical="center" wrapText="1"/>
    </xf>
    <xf numFmtId="4" fontId="4" fillId="0" borderId="65" xfId="15" applyNumberFormat="1" applyFont="1" applyFill="1" applyBorder="1" applyAlignment="1">
      <alignment horizontal="center" vertical="center" wrapText="1"/>
      <protection/>
    </xf>
    <xf numFmtId="4" fontId="4" fillId="0" borderId="16" xfId="15" applyNumberFormat="1" applyFont="1" applyFill="1" applyBorder="1" applyAlignment="1">
      <alignment horizontal="center" vertical="center" wrapText="1"/>
      <protection/>
    </xf>
    <xf numFmtId="4" fontId="7" fillId="6" borderId="40" xfId="15" applyNumberFormat="1" applyFont="1" applyFill="1" applyBorder="1" applyAlignment="1">
      <alignment horizontal="center" vertical="center" wrapText="1"/>
      <protection/>
    </xf>
    <xf numFmtId="0" fontId="33" fillId="0" borderId="45" xfId="15" applyNumberFormat="1" applyFont="1" applyFill="1" applyBorder="1" applyAlignment="1">
      <alignment horizontal="left" vertical="center" wrapText="1"/>
      <protection/>
    </xf>
    <xf numFmtId="14" fontId="33" fillId="0" borderId="45" xfId="15" applyNumberFormat="1" applyFont="1" applyFill="1" applyBorder="1" applyAlignment="1">
      <alignment horizontal="left" vertical="center" wrapText="1"/>
      <protection/>
    </xf>
    <xf numFmtId="0" fontId="4" fillId="0" borderId="66" xfId="15" applyNumberFormat="1" applyFont="1" applyFill="1" applyBorder="1" applyAlignment="1">
      <alignment horizontal="left" vertical="center" wrapText="1"/>
      <protection/>
    </xf>
    <xf numFmtId="0" fontId="4" fillId="0" borderId="45" xfId="15" applyNumberFormat="1" applyFont="1" applyFill="1" applyBorder="1" applyAlignment="1">
      <alignment horizontal="left" vertical="center" wrapText="1"/>
      <protection/>
    </xf>
    <xf numFmtId="0" fontId="4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 wrapText="1"/>
    </xf>
    <xf numFmtId="178" fontId="4" fillId="0" borderId="4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 wrapText="1"/>
    </xf>
    <xf numFmtId="4" fontId="4" fillId="0" borderId="59" xfId="15" applyNumberFormat="1" applyFont="1" applyFill="1" applyBorder="1" applyAlignment="1">
      <alignment horizontal="center" vertical="center" wrapText="1"/>
      <protection/>
    </xf>
    <xf numFmtId="0" fontId="4" fillId="0" borderId="67" xfId="15" applyNumberFormat="1" applyFont="1" applyFill="1" applyBorder="1" applyAlignment="1">
      <alignment horizontal="center" vertical="center" wrapText="1"/>
      <protection/>
    </xf>
    <xf numFmtId="0" fontId="4" fillId="0" borderId="16" xfId="15" applyNumberFormat="1" applyFont="1" applyFill="1" applyBorder="1" applyAlignment="1">
      <alignment horizontal="center" vertical="center" wrapText="1"/>
      <protection/>
    </xf>
    <xf numFmtId="0" fontId="4" fillId="0" borderId="16" xfId="16" applyNumberFormat="1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 quotePrefix="1">
      <alignment horizontal="center" vertical="center" wrapText="1"/>
    </xf>
    <xf numFmtId="0" fontId="4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4" fontId="4" fillId="0" borderId="68" xfId="15" applyNumberFormat="1" applyFont="1" applyFill="1" applyBorder="1" applyAlignment="1">
      <alignment horizontal="center" vertical="center" wrapText="1"/>
      <protection/>
    </xf>
    <xf numFmtId="201" fontId="4" fillId="0" borderId="16" xfId="15" applyNumberFormat="1" applyFont="1" applyFill="1" applyBorder="1" applyAlignment="1">
      <alignment horizontal="center" vertical="center" wrapText="1"/>
      <protection/>
    </xf>
    <xf numFmtId="4" fontId="4" fillId="0" borderId="18" xfId="0" applyNumberFormat="1" applyFont="1" applyBorder="1" applyAlignment="1">
      <alignment horizontal="center" vertical="center" wrapText="1"/>
    </xf>
    <xf numFmtId="4" fontId="7" fillId="6" borderId="54" xfId="15" applyNumberFormat="1" applyFont="1" applyFill="1" applyBorder="1" applyAlignment="1">
      <alignment horizontal="center" vertical="center" wrapText="1"/>
      <protection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7" borderId="40" xfId="15" applyNumberFormat="1" applyFont="1" applyFill="1" applyBorder="1" applyAlignment="1">
      <alignment horizontal="center" vertical="center" wrapText="1"/>
      <protection/>
    </xf>
    <xf numFmtId="4" fontId="7" fillId="7" borderId="54" xfId="15" applyNumberFormat="1" applyFont="1" applyFill="1" applyBorder="1" applyAlignment="1">
      <alignment horizontal="center" vertical="center" wrapText="1"/>
      <protection/>
    </xf>
    <xf numFmtId="0" fontId="4" fillId="0" borderId="69" xfId="15" applyNumberFormat="1" applyFont="1" applyBorder="1" applyAlignment="1">
      <alignment horizontal="center" vertical="center" wrapText="1"/>
      <protection/>
    </xf>
    <xf numFmtId="4" fontId="7" fillId="0" borderId="54" xfId="15" applyNumberFormat="1" applyFont="1" applyFill="1" applyBorder="1" applyAlignment="1">
      <alignment horizontal="center" vertical="center" wrapText="1"/>
      <protection/>
    </xf>
    <xf numFmtId="4" fontId="7" fillId="0" borderId="70" xfId="15" applyNumberFormat="1" applyFont="1" applyFill="1" applyBorder="1" applyAlignment="1">
      <alignment horizontal="center" vertical="center" wrapText="1"/>
      <protection/>
    </xf>
    <xf numFmtId="0" fontId="4" fillId="0" borderId="9" xfId="15" applyNumberFormat="1" applyFont="1" applyFill="1" applyBorder="1" applyAlignment="1">
      <alignment horizontal="center" vertical="center" wrapText="1"/>
      <protection/>
    </xf>
    <xf numFmtId="0" fontId="44" fillId="0" borderId="17" xfId="15" applyNumberFormat="1" applyFont="1" applyFill="1" applyBorder="1" applyAlignment="1">
      <alignment horizontal="center" vertical="center" wrapText="1"/>
      <protection/>
    </xf>
    <xf numFmtId="0" fontId="4" fillId="0" borderId="70" xfId="0" applyFont="1" applyFill="1" applyBorder="1" applyAlignment="1">
      <alignment horizontal="center" vertical="center" wrapText="1"/>
    </xf>
    <xf numFmtId="4" fontId="4" fillId="0" borderId="70" xfId="15" applyNumberFormat="1" applyFont="1" applyFill="1" applyBorder="1" applyAlignment="1">
      <alignment horizontal="center" vertical="center" wrapText="1"/>
      <protection/>
    </xf>
    <xf numFmtId="0" fontId="4" fillId="0" borderId="0" xfId="15" applyNumberFormat="1" applyFont="1" applyBorder="1" applyAlignment="1">
      <alignment horizontal="left" vertical="center" wrapText="1"/>
      <protection/>
    </xf>
    <xf numFmtId="0" fontId="4" fillId="0" borderId="45" xfId="15" applyNumberFormat="1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40" fillId="2" borderId="0" xfId="0" applyFont="1" applyFill="1" applyBorder="1" applyAlignment="1">
      <alignment/>
    </xf>
    <xf numFmtId="0" fontId="2" fillId="0" borderId="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24" fillId="0" borderId="8" xfId="0" applyFont="1" applyBorder="1" applyAlignment="1">
      <alignment horizontal="left"/>
    </xf>
    <xf numFmtId="171" fontId="26" fillId="0" borderId="0" xfId="0" applyNumberFormat="1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66" xfId="15" applyNumberFormat="1" applyFont="1" applyFill="1" applyBorder="1" applyAlignment="1">
      <alignment horizontal="center" vertical="center" wrapText="1"/>
      <protection/>
    </xf>
    <xf numFmtId="0" fontId="4" fillId="0" borderId="46" xfId="15" applyNumberFormat="1" applyFont="1" applyFill="1" applyBorder="1" applyAlignment="1">
      <alignment horizontal="center" vertical="center" wrapText="1"/>
      <protection/>
    </xf>
    <xf numFmtId="0" fontId="4" fillId="0" borderId="47" xfId="15" applyNumberFormat="1" applyFont="1" applyFill="1" applyBorder="1" applyAlignment="1">
      <alignment horizontal="center" vertical="center" wrapText="1"/>
      <protection/>
    </xf>
    <xf numFmtId="0" fontId="33" fillId="0" borderId="66" xfId="15" applyNumberFormat="1" applyFont="1" applyFill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1" fontId="25" fillId="0" borderId="1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14" fontId="17" fillId="0" borderId="3" xfId="0" applyNumberFormat="1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4" fillId="0" borderId="6" xfId="0" applyFont="1" applyBorder="1" applyAlignment="1">
      <alignment horizontal="left"/>
    </xf>
    <xf numFmtId="171" fontId="4" fillId="0" borderId="56" xfId="15" applyNumberFormat="1" applyFont="1" applyFill="1" applyBorder="1" applyAlignment="1">
      <alignment horizontal="center" vertical="center" wrapText="1"/>
      <protection/>
    </xf>
    <xf numFmtId="171" fontId="4" fillId="0" borderId="70" xfId="15" applyNumberFormat="1" applyFont="1" applyFill="1" applyBorder="1" applyAlignment="1">
      <alignment horizontal="center" vertical="center" wrapText="1"/>
      <protection/>
    </xf>
    <xf numFmtId="171" fontId="4" fillId="0" borderId="53" xfId="15" applyNumberFormat="1" applyFont="1" applyFill="1" applyBorder="1" applyAlignment="1">
      <alignment horizontal="center" vertical="center" wrapText="1"/>
      <protection/>
    </xf>
    <xf numFmtId="0" fontId="33" fillId="0" borderId="46" xfId="15" applyNumberFormat="1" applyFont="1" applyFill="1" applyBorder="1" applyAlignment="1">
      <alignment horizontal="left" vertical="center" wrapText="1"/>
      <protection/>
    </xf>
    <xf numFmtId="0" fontId="33" fillId="0" borderId="47" xfId="15" applyNumberFormat="1" applyFont="1" applyFill="1" applyBorder="1" applyAlignment="1">
      <alignment horizontal="left" vertical="center" wrapText="1"/>
      <protection/>
    </xf>
    <xf numFmtId="4" fontId="4" fillId="0" borderId="54" xfId="15" applyNumberFormat="1" applyFont="1" applyFill="1" applyBorder="1" applyAlignment="1">
      <alignment horizontal="center" vertical="center" wrapText="1"/>
      <protection/>
    </xf>
    <xf numFmtId="4" fontId="4" fillId="3" borderId="33" xfId="15" applyNumberFormat="1" applyFont="1" applyFill="1" applyBorder="1" applyAlignment="1">
      <alignment horizontal="center" vertical="center" wrapText="1"/>
      <protection/>
    </xf>
    <xf numFmtId="0" fontId="4" fillId="3" borderId="71" xfId="17" applyFont="1" applyFill="1" applyBorder="1" applyAlignment="1">
      <alignment horizontal="center" vertical="center" wrapText="1"/>
      <protection/>
    </xf>
    <xf numFmtId="0" fontId="4" fillId="3" borderId="33" xfId="15" applyNumberFormat="1" applyFont="1" applyFill="1" applyBorder="1" applyAlignment="1">
      <alignment horizontal="center" vertical="center" wrapText="1"/>
      <protection/>
    </xf>
    <xf numFmtId="0" fontId="4" fillId="3" borderId="35" xfId="17" applyFont="1" applyFill="1" applyBorder="1" applyAlignment="1">
      <alignment horizontal="center" vertical="center" wrapText="1"/>
      <protection/>
    </xf>
    <xf numFmtId="0" fontId="7" fillId="0" borderId="62" xfId="15" applyNumberFormat="1" applyFont="1" applyFill="1" applyBorder="1" applyAlignment="1">
      <alignment horizontal="center" vertical="center" wrapText="1"/>
      <protection/>
    </xf>
    <xf numFmtId="0" fontId="4" fillId="5" borderId="56" xfId="0" applyFont="1" applyFill="1" applyBorder="1" applyAlignment="1">
      <alignment horizontal="center" vertical="center" wrapText="1"/>
    </xf>
    <xf numFmtId="0" fontId="4" fillId="5" borderId="70" xfId="0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horizontal="center" vertical="center" wrapText="1"/>
    </xf>
    <xf numFmtId="4" fontId="4" fillId="3" borderId="35" xfId="17" applyNumberFormat="1" applyFont="1" applyFill="1" applyBorder="1" applyAlignment="1">
      <alignment horizontal="center" vertical="center" wrapText="1"/>
      <protection/>
    </xf>
    <xf numFmtId="4" fontId="7" fillId="6" borderId="56" xfId="15" applyNumberFormat="1" applyFont="1" applyFill="1" applyBorder="1" applyAlignment="1">
      <alignment horizontal="center" vertical="center" wrapText="1"/>
      <protection/>
    </xf>
    <xf numFmtId="4" fontId="7" fillId="6" borderId="70" xfId="15" applyNumberFormat="1" applyFont="1" applyFill="1" applyBorder="1" applyAlignment="1">
      <alignment horizontal="center" vertical="center" wrapText="1"/>
      <protection/>
    </xf>
    <xf numFmtId="4" fontId="4" fillId="3" borderId="35" xfId="15" applyNumberFormat="1" applyFont="1" applyFill="1" applyBorder="1" applyAlignment="1">
      <alignment horizontal="center" vertical="center" wrapText="1"/>
      <protection/>
    </xf>
    <xf numFmtId="4" fontId="7" fillId="6" borderId="72" xfId="15" applyNumberFormat="1" applyFont="1" applyFill="1" applyBorder="1" applyAlignment="1">
      <alignment horizontal="center" vertical="center" wrapText="1"/>
      <protection/>
    </xf>
    <xf numFmtId="0" fontId="7" fillId="3" borderId="56" xfId="15" applyNumberFormat="1" applyFont="1" applyFill="1" applyBorder="1" applyAlignment="1">
      <alignment horizontal="center" vertical="center" wrapText="1"/>
      <protection/>
    </xf>
    <xf numFmtId="0" fontId="7" fillId="3" borderId="70" xfId="15" applyNumberFormat="1" applyFont="1" applyFill="1" applyBorder="1" applyAlignment="1">
      <alignment horizontal="center" vertical="center" wrapText="1"/>
      <protection/>
    </xf>
    <xf numFmtId="0" fontId="7" fillId="3" borderId="72" xfId="15" applyNumberFormat="1" applyFont="1" applyFill="1" applyBorder="1" applyAlignment="1">
      <alignment horizontal="center" vertical="center" wrapText="1"/>
      <protection/>
    </xf>
    <xf numFmtId="4" fontId="7" fillId="7" borderId="56" xfId="0" applyNumberFormat="1" applyFont="1" applyFill="1" applyBorder="1" applyAlignment="1">
      <alignment horizontal="center" vertical="center" wrapText="1"/>
    </xf>
    <xf numFmtId="4" fontId="7" fillId="7" borderId="70" xfId="0" applyNumberFormat="1" applyFont="1" applyFill="1" applyBorder="1" applyAlignment="1">
      <alignment horizontal="center" vertical="center" wrapText="1"/>
    </xf>
    <xf numFmtId="4" fontId="7" fillId="7" borderId="72" xfId="0" applyNumberFormat="1" applyFont="1" applyFill="1" applyBorder="1" applyAlignment="1">
      <alignment horizontal="center" vertical="center" wrapText="1"/>
    </xf>
    <xf numFmtId="0" fontId="33" fillId="0" borderId="66" xfId="15" applyNumberFormat="1" applyFont="1" applyFill="1" applyBorder="1" applyAlignment="1">
      <alignment horizontal="right" vertical="center" wrapText="1"/>
      <protection/>
    </xf>
    <xf numFmtId="0" fontId="33" fillId="0" borderId="46" xfId="15" applyNumberFormat="1" applyFont="1" applyFill="1" applyBorder="1" applyAlignment="1">
      <alignment horizontal="right" vertical="center" wrapText="1"/>
      <protection/>
    </xf>
    <xf numFmtId="0" fontId="33" fillId="0" borderId="47" xfId="15" applyNumberFormat="1" applyFont="1" applyFill="1" applyBorder="1" applyAlignment="1">
      <alignment horizontal="right" vertical="center" wrapText="1"/>
      <protection/>
    </xf>
    <xf numFmtId="0" fontId="4" fillId="0" borderId="66" xfId="15" applyNumberFormat="1" applyFont="1" applyBorder="1" applyAlignment="1">
      <alignment horizontal="center" vertical="center" wrapText="1"/>
      <protection/>
    </xf>
    <xf numFmtId="0" fontId="4" fillId="0" borderId="46" xfId="15" applyNumberFormat="1" applyFont="1" applyBorder="1" applyAlignment="1">
      <alignment horizontal="center" vertical="center" wrapText="1"/>
      <protection/>
    </xf>
    <xf numFmtId="0" fontId="4" fillId="0" borderId="47" xfId="15" applyNumberFormat="1" applyFont="1" applyBorder="1" applyAlignment="1">
      <alignment horizontal="center" vertical="center" wrapText="1"/>
      <protection/>
    </xf>
    <xf numFmtId="0" fontId="4" fillId="0" borderId="66" xfId="17" applyFont="1" applyBorder="1" applyAlignment="1">
      <alignment horizontal="left" vertical="center" wrapText="1"/>
      <protection/>
    </xf>
    <xf numFmtId="0" fontId="4" fillId="0" borderId="46" xfId="17" applyFont="1" applyBorder="1" applyAlignment="1">
      <alignment horizontal="left" vertical="center" wrapText="1"/>
      <protection/>
    </xf>
    <xf numFmtId="0" fontId="4" fillId="0" borderId="47" xfId="17" applyFont="1" applyBorder="1" applyAlignment="1">
      <alignment horizontal="left" vertical="center" wrapText="1"/>
      <protection/>
    </xf>
    <xf numFmtId="0" fontId="4" fillId="3" borderId="73" xfId="15" applyNumberFormat="1" applyFont="1" applyFill="1" applyBorder="1" applyAlignment="1">
      <alignment horizontal="center" vertical="center" wrapText="1"/>
      <protection/>
    </xf>
    <xf numFmtId="0" fontId="4" fillId="3" borderId="74" xfId="15" applyNumberFormat="1" applyFont="1" applyFill="1" applyBorder="1" applyAlignment="1">
      <alignment horizontal="center" vertical="center" wrapText="1"/>
      <protection/>
    </xf>
    <xf numFmtId="0" fontId="7" fillId="0" borderId="43" xfId="15" applyNumberFormat="1" applyFont="1" applyFill="1" applyBorder="1" applyAlignment="1">
      <alignment horizontal="left" vertical="center" wrapText="1"/>
      <protection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4" fontId="29" fillId="2" borderId="30" xfId="0" applyNumberFormat="1" applyFont="1" applyFill="1" applyBorder="1" applyAlignment="1">
      <alignment horizontal="left"/>
    </xf>
    <xf numFmtId="14" fontId="29" fillId="2" borderId="75" xfId="0" applyNumberFormat="1" applyFont="1" applyFill="1" applyBorder="1" applyAlignment="1">
      <alignment horizontal="left"/>
    </xf>
    <xf numFmtId="14" fontId="29" fillId="2" borderId="11" xfId="0" applyNumberFormat="1" applyFont="1" applyFill="1" applyBorder="1" applyAlignment="1">
      <alignment horizontal="left"/>
    </xf>
    <xf numFmtId="14" fontId="29" fillId="2" borderId="12" xfId="0" applyNumberFormat="1" applyFont="1" applyFill="1" applyBorder="1" applyAlignment="1">
      <alignment horizontal="left"/>
    </xf>
    <xf numFmtId="14" fontId="5" fillId="2" borderId="11" xfId="0" applyNumberFormat="1" applyFont="1" applyFill="1" applyBorder="1" applyAlignment="1">
      <alignment horizontal="left"/>
    </xf>
    <xf numFmtId="14" fontId="5" fillId="2" borderId="12" xfId="0" applyNumberFormat="1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14" fontId="23" fillId="2" borderId="11" xfId="0" applyNumberFormat="1" applyFont="1" applyFill="1" applyBorder="1" applyAlignment="1">
      <alignment horizontal="center"/>
    </xf>
    <xf numFmtId="14" fontId="23" fillId="2" borderId="12" xfId="0" applyNumberFormat="1" applyFont="1" applyFill="1" applyBorder="1" applyAlignment="1">
      <alignment horizontal="center"/>
    </xf>
    <xf numFmtId="14" fontId="4" fillId="2" borderId="1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168" fontId="28" fillId="2" borderId="22" xfId="0" applyNumberFormat="1" applyFont="1" applyFill="1" applyBorder="1" applyAlignment="1">
      <alignment horizontal="left"/>
    </xf>
    <xf numFmtId="0" fontId="29" fillId="2" borderId="22" xfId="0" applyFont="1" applyFill="1" applyBorder="1" applyAlignment="1">
      <alignment horizontal="left"/>
    </xf>
    <xf numFmtId="0" fontId="25" fillId="3" borderId="76" xfId="0" applyFont="1" applyFill="1" applyBorder="1" applyAlignment="1">
      <alignment horizontal="center"/>
    </xf>
    <xf numFmtId="0" fontId="25" fillId="3" borderId="39" xfId="0" applyFont="1" applyFill="1" applyBorder="1" applyAlignment="1">
      <alignment horizontal="center"/>
    </xf>
    <xf numFmtId="0" fontId="25" fillId="3" borderId="77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right"/>
    </xf>
    <xf numFmtId="0" fontId="23" fillId="2" borderId="22" xfId="0" applyFont="1" applyFill="1" applyBorder="1" applyAlignment="1">
      <alignment horizontal="right"/>
    </xf>
    <xf numFmtId="0" fontId="23" fillId="2" borderId="11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/>
    </xf>
    <xf numFmtId="0" fontId="23" fillId="2" borderId="21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right"/>
    </xf>
    <xf numFmtId="0" fontId="23" fillId="0" borderId="66" xfId="15" applyNumberFormat="1" applyFont="1" applyFill="1" applyBorder="1" applyAlignment="1">
      <alignment horizontal="center"/>
      <protection/>
    </xf>
    <xf numFmtId="0" fontId="23" fillId="0" borderId="46" xfId="15" applyNumberFormat="1" applyFont="1" applyFill="1" applyBorder="1" applyAlignment="1">
      <alignment horizontal="center"/>
      <protection/>
    </xf>
    <xf numFmtId="0" fontId="23" fillId="0" borderId="47" xfId="15" applyNumberFormat="1" applyFont="1" applyFill="1" applyBorder="1" applyAlignment="1">
      <alignment horizontal="center"/>
      <protection/>
    </xf>
    <xf numFmtId="0" fontId="4" fillId="0" borderId="45" xfId="15" applyNumberFormat="1" applyFont="1" applyFill="1" applyBorder="1" applyAlignment="1">
      <alignment horizontal="center" wrapText="1"/>
      <protection/>
    </xf>
    <xf numFmtId="0" fontId="23" fillId="0" borderId="45" xfId="15" applyNumberFormat="1" applyFont="1" applyFill="1" applyBorder="1" applyAlignment="1">
      <alignment horizontal="center"/>
      <protection/>
    </xf>
    <xf numFmtId="4" fontId="4" fillId="0" borderId="45" xfId="15" applyNumberFormat="1" applyFont="1" applyFill="1" applyBorder="1" applyAlignment="1">
      <alignment/>
      <protection/>
    </xf>
    <xf numFmtId="0" fontId="5" fillId="0" borderId="66" xfId="15" applyNumberFormat="1" applyFont="1" applyFill="1" applyBorder="1" applyAlignment="1">
      <alignment horizontal="center"/>
      <protection/>
    </xf>
    <xf numFmtId="0" fontId="5" fillId="0" borderId="46" xfId="15" applyNumberFormat="1" applyFont="1" applyFill="1" applyBorder="1" applyAlignment="1">
      <alignment horizontal="center"/>
      <protection/>
    </xf>
    <xf numFmtId="0" fontId="5" fillId="0" borderId="47" xfId="15" applyNumberFormat="1" applyFont="1" applyFill="1" applyBorder="1" applyAlignment="1">
      <alignment horizontal="center"/>
      <protection/>
    </xf>
    <xf numFmtId="0" fontId="23" fillId="0" borderId="66" xfId="15" applyNumberFormat="1" applyFont="1" applyFill="1" applyBorder="1" applyAlignment="1">
      <alignment horizontal="left"/>
      <protection/>
    </xf>
    <xf numFmtId="0" fontId="23" fillId="0" borderId="46" xfId="15" applyNumberFormat="1" applyFont="1" applyFill="1" applyBorder="1" applyAlignment="1">
      <alignment horizontal="left"/>
      <protection/>
    </xf>
    <xf numFmtId="0" fontId="23" fillId="0" borderId="47" xfId="15" applyNumberFormat="1" applyFont="1" applyFill="1" applyBorder="1" applyAlignment="1">
      <alignment horizontal="left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4" fillId="0" borderId="78" xfId="15" applyNumberFormat="1" applyFont="1" applyFill="1" applyBorder="1" applyAlignment="1">
      <alignment horizontal="center" vertical="center" wrapText="1"/>
      <protection/>
    </xf>
    <xf numFmtId="0" fontId="4" fillId="0" borderId="79" xfId="15" applyNumberFormat="1" applyFont="1" applyFill="1" applyBorder="1" applyAlignment="1">
      <alignment horizontal="center" vertical="center" wrapText="1"/>
      <protection/>
    </xf>
    <xf numFmtId="0" fontId="4" fillId="0" borderId="79" xfId="16" applyNumberFormat="1" applyFont="1" applyFill="1" applyBorder="1" applyAlignment="1">
      <alignment horizontal="center" vertical="center" wrapText="1"/>
      <protection/>
    </xf>
    <xf numFmtId="0" fontId="4" fillId="0" borderId="79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left" vertical="center" wrapText="1"/>
    </xf>
    <xf numFmtId="4" fontId="4" fillId="0" borderId="79" xfId="0" applyNumberFormat="1" applyFont="1" applyFill="1" applyBorder="1" applyAlignment="1">
      <alignment horizontal="center" vertical="center" wrapText="1"/>
    </xf>
    <xf numFmtId="4" fontId="4" fillId="0" borderId="79" xfId="15" applyNumberFormat="1" applyFont="1" applyFill="1" applyBorder="1" applyAlignment="1">
      <alignment horizontal="center" vertical="center" wrapText="1"/>
      <protection/>
    </xf>
    <xf numFmtId="4" fontId="4" fillId="0" borderId="80" xfId="15" applyNumberFormat="1" applyFont="1" applyFill="1" applyBorder="1" applyAlignment="1">
      <alignment horizontal="center" vertical="center" wrapText="1"/>
      <protection/>
    </xf>
  </cellXfs>
  <cellStyles count="12">
    <cellStyle name="Normal" xfId="0"/>
    <cellStyle name="Normal_NEOPRoMEL" xfId="15"/>
    <cellStyle name="Normal_Sheet1 (2)" xfId="16"/>
    <cellStyle name="Βασικό_Αντίγραφο του Αντίγραφο του ΠΡΟΫΠΟΛΟΓΙΣΜΟΣ" xfId="17"/>
    <cellStyle name="Comma" xfId="18"/>
    <cellStyle name="Comma [0]" xfId="19"/>
    <cellStyle name="Κόμμα_B1993" xfId="20"/>
    <cellStyle name="Currency" xfId="21"/>
    <cellStyle name="Currency [0]" xfId="22"/>
    <cellStyle name="Percent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</xdr:row>
      <xdr:rowOff>104775</xdr:rowOff>
    </xdr:from>
    <xdr:to>
      <xdr:col>8</xdr:col>
      <xdr:colOff>695325</xdr:colOff>
      <xdr:row>8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590550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5</xdr:row>
      <xdr:rowOff>0</xdr:rowOff>
    </xdr:from>
    <xdr:to>
      <xdr:col>15</xdr:col>
      <xdr:colOff>9525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8572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OS_PC\&#932;&#913;%20&#917;&#915;&#915;&#929;&#913;&#934;&#913;%20&#924;&#927;&#933;%208-1-2016\&#914;&#913;&#931;&#921;&#922;&#913;%20&#917;&#915;&#915;&#929;&#913;&#934;&#913;%208-1-2016\&#924;&#917;&#923;&#917;&#932;&#917;&#931;%20&#916;.%20&#915;&#929;&#917;&#914;&#917;&#925;&#937;&#925;\&#924;&#917;&#923;&#917;&#932;&#917;&#931;%202015\&#924;&#917;&#923;&#917;&#932;&#917;&#931;%20&#913;&#925;&#937;%20&#932;&#937;&#925;%2065.000\&#928;&#929;&#927;&#933;&#928;&#927;&#923;&#927;&#915;&#921;&#931;&#924;&#927;&#931;%20&#931;&#937;&#931;&#932;&#927;&#931;%20400.000%20%202.2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ΞΩΦΥΛΛΟ"/>
      <sheetName val="προμετρηση"/>
      <sheetName val="Φύλλο 5.4.2012"/>
      <sheetName val="ΜΕΣΗ ΑΠΟΣΤΑΣΗ ΑΣ"/>
      <sheetName val="ΠΡΟΥΠΟΛ ΣΩΣΤΟΣ"/>
      <sheetName val="φάκελος έργο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8"/>
  <sheetViews>
    <sheetView tabSelected="1" zoomScaleSheetLayoutView="50" workbookViewId="0" topLeftCell="A1">
      <selection activeCell="K9" sqref="K9"/>
    </sheetView>
  </sheetViews>
  <sheetFormatPr defaultColWidth="9.00390625" defaultRowHeight="12.75"/>
  <cols>
    <col min="1" max="1" width="3.25390625" style="0" customWidth="1"/>
    <col min="2" max="2" width="22.25390625" style="0" customWidth="1"/>
    <col min="3" max="3" width="7.375" style="0" customWidth="1"/>
    <col min="4" max="4" width="16.00390625" style="0" customWidth="1"/>
    <col min="5" max="5" width="12.875" style="0" customWidth="1"/>
    <col min="6" max="6" width="4.625" style="0" customWidth="1"/>
    <col min="7" max="7" width="5.25390625" style="0" customWidth="1"/>
    <col min="9" max="9" width="10.25390625" style="0" customWidth="1"/>
    <col min="10" max="10" width="10.125" style="0" customWidth="1"/>
  </cols>
  <sheetData>
    <row r="3" spans="3:7" ht="12.75">
      <c r="C3" s="440"/>
      <c r="D3" s="440"/>
      <c r="E3" s="440"/>
      <c r="F3" s="440"/>
      <c r="G3" s="440"/>
    </row>
    <row r="4" spans="1:12" s="98" customFormat="1" ht="14.25">
      <c r="A4" s="88" t="s">
        <v>3</v>
      </c>
      <c r="B4" s="89"/>
      <c r="C4" s="89"/>
      <c r="D4" s="89"/>
      <c r="E4" s="89"/>
      <c r="F4" s="89"/>
      <c r="G4" s="89"/>
      <c r="H4" s="89"/>
      <c r="I4" s="90"/>
      <c r="J4" s="96"/>
      <c r="K4" s="97"/>
      <c r="L4" s="97"/>
    </row>
    <row r="5" spans="1:12" s="98" customFormat="1" ht="14.25">
      <c r="A5" s="91" t="s">
        <v>59</v>
      </c>
      <c r="B5" s="43"/>
      <c r="C5" s="43"/>
      <c r="D5" s="43"/>
      <c r="E5" s="43"/>
      <c r="F5" s="43"/>
      <c r="G5" s="43"/>
      <c r="H5" s="43"/>
      <c r="I5" s="92"/>
      <c r="J5" s="96"/>
      <c r="K5" s="97"/>
      <c r="L5" s="97"/>
    </row>
    <row r="6" spans="1:12" s="98" customFormat="1" ht="14.25">
      <c r="A6" s="93" t="s">
        <v>60</v>
      </c>
      <c r="B6" s="94"/>
      <c r="C6" s="94"/>
      <c r="D6" s="94"/>
      <c r="E6" s="94"/>
      <c r="F6" s="94"/>
      <c r="G6" s="94"/>
      <c r="H6" s="94"/>
      <c r="I6" s="95"/>
      <c r="J6" s="96"/>
      <c r="K6" s="97"/>
      <c r="L6" s="97"/>
    </row>
    <row r="7" spans="1:12" s="98" customFormat="1" ht="14.25">
      <c r="A7" s="91" t="s">
        <v>33</v>
      </c>
      <c r="B7" s="43"/>
      <c r="C7" s="43"/>
      <c r="D7" s="43"/>
      <c r="E7" s="43"/>
      <c r="F7" s="43"/>
      <c r="G7" s="43"/>
      <c r="H7" s="43"/>
      <c r="I7" s="92"/>
      <c r="J7" s="96"/>
      <c r="K7" s="97"/>
      <c r="L7" s="97"/>
    </row>
    <row r="8" spans="1:12" s="98" customFormat="1" ht="14.25">
      <c r="A8" s="91"/>
      <c r="B8" s="43"/>
      <c r="C8" s="43"/>
      <c r="D8" s="43"/>
      <c r="E8" s="43"/>
      <c r="F8" s="43"/>
      <c r="G8" s="43"/>
      <c r="H8" s="43"/>
      <c r="I8" s="92"/>
      <c r="J8" s="96"/>
      <c r="K8" s="97"/>
      <c r="L8" s="97"/>
    </row>
    <row r="9" spans="1:12" s="13" customFormat="1" ht="14.25">
      <c r="A9" s="443"/>
      <c r="B9" s="432"/>
      <c r="C9" s="432"/>
      <c r="D9" s="432"/>
      <c r="E9" s="432"/>
      <c r="F9" s="432"/>
      <c r="G9" s="432"/>
      <c r="H9" s="432"/>
      <c r="I9" s="422"/>
      <c r="J9" s="8"/>
      <c r="K9" s="7"/>
      <c r="L9" s="7"/>
    </row>
    <row r="10" spans="1:12" s="13" customFormat="1" ht="14.25">
      <c r="A10" s="22"/>
      <c r="B10" s="22"/>
      <c r="C10" s="22"/>
      <c r="D10" s="22"/>
      <c r="E10" s="22"/>
      <c r="F10" s="22"/>
      <c r="G10" s="22"/>
      <c r="H10" s="22"/>
      <c r="I10" s="22"/>
      <c r="J10" s="6"/>
      <c r="K10" s="7"/>
      <c r="L10" s="7"/>
    </row>
    <row r="11" spans="1:12" s="13" customFormat="1" ht="14.25">
      <c r="A11" s="18"/>
      <c r="B11" s="18"/>
      <c r="C11" s="18"/>
      <c r="D11" s="18"/>
      <c r="E11" s="18"/>
      <c r="F11" s="18"/>
      <c r="G11" s="18"/>
      <c r="H11" s="18"/>
      <c r="I11" s="18"/>
      <c r="J11" s="6"/>
      <c r="K11" s="7"/>
      <c r="L11" s="7"/>
    </row>
    <row r="12" spans="1:12" s="13" customFormat="1" ht="14.25">
      <c r="A12" s="18"/>
      <c r="B12" s="18"/>
      <c r="C12" s="18"/>
      <c r="D12" s="18"/>
      <c r="E12" s="18"/>
      <c r="F12" s="18"/>
      <c r="G12" s="18"/>
      <c r="H12" s="18"/>
      <c r="I12" s="18"/>
      <c r="J12" s="6"/>
      <c r="K12" s="7"/>
      <c r="L12" s="7"/>
    </row>
    <row r="13" spans="1:12" s="17" customFormat="1" ht="14.25">
      <c r="A13" s="23"/>
      <c r="B13" s="46" t="s">
        <v>27</v>
      </c>
      <c r="C13" s="47" t="s">
        <v>333</v>
      </c>
      <c r="D13" s="48"/>
      <c r="E13" s="53"/>
      <c r="F13" s="48"/>
      <c r="G13" s="33"/>
      <c r="H13" s="22"/>
      <c r="I13" s="44"/>
      <c r="J13" s="24"/>
      <c r="K13" s="5"/>
      <c r="L13" s="5"/>
    </row>
    <row r="14" spans="1:12" s="17" customFormat="1" ht="4.5" customHeight="1">
      <c r="A14" s="25"/>
      <c r="B14" s="49"/>
      <c r="C14" s="50"/>
      <c r="D14" s="51"/>
      <c r="E14" s="14"/>
      <c r="F14" s="51"/>
      <c r="G14" s="34"/>
      <c r="H14" s="18"/>
      <c r="I14" s="45"/>
      <c r="J14" s="24"/>
      <c r="K14" s="5"/>
      <c r="L14" s="5"/>
    </row>
    <row r="15" spans="1:12" s="17" customFormat="1" ht="14.25">
      <c r="A15" s="25"/>
      <c r="B15" s="49" t="s">
        <v>32</v>
      </c>
      <c r="C15" s="50" t="s">
        <v>66</v>
      </c>
      <c r="D15" s="51"/>
      <c r="E15" s="14"/>
      <c r="F15" s="51"/>
      <c r="G15" s="34"/>
      <c r="H15" s="18"/>
      <c r="I15" s="45"/>
      <c r="J15" s="24"/>
      <c r="K15" s="5"/>
      <c r="L15" s="5"/>
    </row>
    <row r="16" spans="1:12" s="17" customFormat="1" ht="4.5" customHeight="1">
      <c r="A16" s="25"/>
      <c r="B16" s="49"/>
      <c r="C16" s="51"/>
      <c r="D16" s="51"/>
      <c r="E16" s="14"/>
      <c r="F16" s="51"/>
      <c r="G16" s="34"/>
      <c r="H16" s="18"/>
      <c r="I16" s="45"/>
      <c r="J16" s="24"/>
      <c r="K16" s="5"/>
      <c r="L16" s="5"/>
    </row>
    <row r="17" spans="1:12" s="17" customFormat="1" ht="14.25">
      <c r="A17" s="25"/>
      <c r="B17" s="49" t="s">
        <v>6</v>
      </c>
      <c r="C17" s="398" t="s">
        <v>330</v>
      </c>
      <c r="D17" s="398"/>
      <c r="E17" s="398"/>
      <c r="F17" s="399"/>
      <c r="G17" s="400"/>
      <c r="H17" s="401"/>
      <c r="I17" s="45"/>
      <c r="J17" s="24"/>
      <c r="K17" s="5"/>
      <c r="L17" s="5"/>
    </row>
    <row r="18" spans="1:12" s="17" customFormat="1" ht="4.5" customHeight="1">
      <c r="A18" s="25"/>
      <c r="B18" s="49"/>
      <c r="C18" s="398"/>
      <c r="D18" s="398"/>
      <c r="E18" s="402"/>
      <c r="F18" s="398"/>
      <c r="G18" s="403"/>
      <c r="H18" s="401"/>
      <c r="I18" s="45"/>
      <c r="J18" s="24"/>
      <c r="K18" s="5"/>
      <c r="L18" s="5"/>
    </row>
    <row r="19" spans="1:12" s="17" customFormat="1" ht="13.5" customHeight="1">
      <c r="A19" s="25"/>
      <c r="B19" s="49"/>
      <c r="C19" s="398" t="s">
        <v>331</v>
      </c>
      <c r="D19" s="398"/>
      <c r="E19" s="402"/>
      <c r="F19" s="399"/>
      <c r="G19" s="400"/>
      <c r="H19" s="401"/>
      <c r="I19" s="45"/>
      <c r="J19" s="24"/>
      <c r="K19" s="5"/>
      <c r="L19" s="5"/>
    </row>
    <row r="20" spans="1:12" s="17" customFormat="1" ht="4.5" customHeight="1">
      <c r="A20" s="25"/>
      <c r="B20" s="49"/>
      <c r="C20" s="404"/>
      <c r="D20" s="404"/>
      <c r="E20" s="402"/>
      <c r="F20" s="404"/>
      <c r="G20" s="405"/>
      <c r="H20" s="401"/>
      <c r="I20" s="45"/>
      <c r="J20" s="24"/>
      <c r="K20" s="5"/>
      <c r="L20" s="5"/>
    </row>
    <row r="21" spans="1:12" s="17" customFormat="1" ht="13.5" customHeight="1">
      <c r="A21" s="25"/>
      <c r="B21" s="49"/>
      <c r="C21" s="398"/>
      <c r="D21" s="398"/>
      <c r="E21" s="398"/>
      <c r="F21" s="398"/>
      <c r="G21" s="403"/>
      <c r="H21" s="401"/>
      <c r="I21" s="45"/>
      <c r="J21" s="24"/>
      <c r="K21" s="5"/>
      <c r="L21" s="5"/>
    </row>
    <row r="22" spans="1:12" s="17" customFormat="1" ht="4.5" customHeight="1">
      <c r="A22" s="25"/>
      <c r="B22" s="49"/>
      <c r="C22" s="404"/>
      <c r="D22" s="404"/>
      <c r="E22" s="402"/>
      <c r="F22" s="404"/>
      <c r="G22" s="405"/>
      <c r="H22" s="401"/>
      <c r="I22" s="45"/>
      <c r="J22" s="24"/>
      <c r="K22" s="5"/>
      <c r="L22" s="5"/>
    </row>
    <row r="23" spans="1:12" s="17" customFormat="1" ht="13.5" customHeight="1">
      <c r="A23" s="25"/>
      <c r="B23" s="49"/>
      <c r="C23" s="435"/>
      <c r="D23" s="435"/>
      <c r="E23" s="435"/>
      <c r="F23" s="435"/>
      <c r="G23" s="435"/>
      <c r="H23" s="435"/>
      <c r="I23" s="45"/>
      <c r="J23" s="24"/>
      <c r="K23" s="5"/>
      <c r="L23" s="5"/>
    </row>
    <row r="24" spans="1:12" s="17" customFormat="1" ht="4.5" customHeight="1">
      <c r="A24" s="25"/>
      <c r="B24" s="49"/>
      <c r="C24" s="404"/>
      <c r="D24" s="404"/>
      <c r="E24" s="402"/>
      <c r="F24" s="404"/>
      <c r="G24" s="405"/>
      <c r="H24" s="401"/>
      <c r="I24" s="45"/>
      <c r="J24" s="24"/>
      <c r="K24" s="5"/>
      <c r="L24" s="5"/>
    </row>
    <row r="25" spans="1:12" s="17" customFormat="1" ht="4.5" customHeight="1">
      <c r="A25" s="25"/>
      <c r="B25" s="49"/>
      <c r="C25" s="404"/>
      <c r="D25" s="404"/>
      <c r="E25" s="402"/>
      <c r="F25" s="404"/>
      <c r="G25" s="405"/>
      <c r="H25" s="401"/>
      <c r="I25" s="45"/>
      <c r="J25" s="24"/>
      <c r="K25" s="5"/>
      <c r="L25" s="5"/>
    </row>
    <row r="26" spans="1:12" s="17" customFormat="1" ht="14.25">
      <c r="A26" s="25"/>
      <c r="B26" s="49" t="s">
        <v>24</v>
      </c>
      <c r="C26" s="423">
        <f>'ΠΡΟΥΠΟΛ ΣΩΣΤΟΣ'!W115</f>
        <v>61500.001967200005</v>
      </c>
      <c r="D26" s="423"/>
      <c r="E26" s="402"/>
      <c r="F26" s="406"/>
      <c r="G26" s="405"/>
      <c r="H26" s="401"/>
      <c r="I26" s="45"/>
      <c r="J26" s="24"/>
      <c r="K26" s="5"/>
      <c r="L26" s="5"/>
    </row>
    <row r="27" spans="1:12" s="17" customFormat="1" ht="4.5" customHeight="1">
      <c r="A27" s="25"/>
      <c r="B27" s="49"/>
      <c r="C27" s="406"/>
      <c r="D27" s="406"/>
      <c r="E27" s="402"/>
      <c r="F27" s="406"/>
      <c r="G27" s="405"/>
      <c r="H27" s="401"/>
      <c r="I27" s="45"/>
      <c r="J27" s="24"/>
      <c r="K27" s="5"/>
      <c r="L27" s="5"/>
    </row>
    <row r="28" spans="1:12" s="17" customFormat="1" ht="14.25">
      <c r="A28" s="26"/>
      <c r="B28" s="52" t="s">
        <v>28</v>
      </c>
      <c r="C28" s="434">
        <v>20000</v>
      </c>
      <c r="D28" s="434"/>
      <c r="E28" s="407" t="s">
        <v>332</v>
      </c>
      <c r="F28" s="408"/>
      <c r="G28" s="409"/>
      <c r="H28" s="410"/>
      <c r="I28" s="38"/>
      <c r="J28" s="24"/>
      <c r="K28" s="5"/>
      <c r="L28" s="5"/>
    </row>
    <row r="29" spans="1:12" s="17" customFormat="1" ht="12.75">
      <c r="A29" s="18"/>
      <c r="B29" s="19"/>
      <c r="C29" s="18"/>
      <c r="D29" s="20"/>
      <c r="E29" s="21"/>
      <c r="F29" s="18"/>
      <c r="G29" s="18"/>
      <c r="H29" s="18"/>
      <c r="I29" s="18"/>
      <c r="J29" s="6"/>
      <c r="K29" s="5"/>
      <c r="L29" s="5"/>
    </row>
    <row r="30" spans="1:12" s="17" customFormat="1" ht="12.75">
      <c r="A30" s="18"/>
      <c r="B30" s="18"/>
      <c r="C30" s="18"/>
      <c r="D30" s="18"/>
      <c r="E30" s="18"/>
      <c r="F30" s="18"/>
      <c r="G30" s="18"/>
      <c r="H30" s="18"/>
      <c r="I30" s="18"/>
      <c r="J30" s="6"/>
      <c r="K30" s="5"/>
      <c r="L30" s="5"/>
    </row>
    <row r="31" spans="1:12" s="17" customFormat="1" ht="12.75">
      <c r="A31" s="18"/>
      <c r="B31" s="18"/>
      <c r="C31" s="18"/>
      <c r="D31" s="18"/>
      <c r="E31" s="18"/>
      <c r="F31" s="18"/>
      <c r="G31" s="18"/>
      <c r="H31" s="18"/>
      <c r="I31" s="18"/>
      <c r="J31" s="6"/>
      <c r="K31" s="5"/>
      <c r="L31" s="5"/>
    </row>
    <row r="32" spans="1:12" s="17" customFormat="1" ht="14.25">
      <c r="A32" s="54"/>
      <c r="B32" s="55" t="s">
        <v>26</v>
      </c>
      <c r="C32" s="55"/>
      <c r="D32" s="55"/>
      <c r="E32" s="55"/>
      <c r="F32" s="40"/>
      <c r="G32" s="40"/>
      <c r="H32" s="40"/>
      <c r="I32" s="41"/>
      <c r="J32" s="6"/>
      <c r="K32" s="5"/>
      <c r="L32" s="5"/>
    </row>
    <row r="33" spans="1:12" s="17" customFormat="1" ht="14.25">
      <c r="A33" s="27"/>
      <c r="B33" s="39"/>
      <c r="C33" s="39"/>
      <c r="D33" s="39"/>
      <c r="E33" s="39"/>
      <c r="F33" s="19"/>
      <c r="G33" s="19"/>
      <c r="H33" s="19"/>
      <c r="I33" s="28"/>
      <c r="J33" s="6"/>
      <c r="K33" s="5"/>
      <c r="L33" s="5"/>
    </row>
    <row r="34" spans="1:12" s="17" customFormat="1" ht="13.5" customHeight="1">
      <c r="A34" s="27"/>
      <c r="B34" s="441" t="s">
        <v>29</v>
      </c>
      <c r="C34" s="441"/>
      <c r="D34" s="441"/>
      <c r="E34" s="39"/>
      <c r="F34" s="19"/>
      <c r="G34" s="19"/>
      <c r="H34" s="19"/>
      <c r="I34" s="28"/>
      <c r="J34" s="6"/>
      <c r="K34" s="5"/>
      <c r="L34" s="5"/>
    </row>
    <row r="35" spans="1:12" s="17" customFormat="1" ht="4.5" customHeight="1">
      <c r="A35" s="27"/>
      <c r="B35" s="39"/>
      <c r="C35" s="39"/>
      <c r="D35" s="39"/>
      <c r="E35" s="39"/>
      <c r="F35" s="19"/>
      <c r="G35" s="19"/>
      <c r="H35" s="19"/>
      <c r="I35" s="28"/>
      <c r="J35" s="6"/>
      <c r="K35" s="5"/>
      <c r="L35" s="5"/>
    </row>
    <row r="36" spans="1:12" s="17" customFormat="1" ht="14.25">
      <c r="A36" s="27"/>
      <c r="B36" s="441" t="s">
        <v>30</v>
      </c>
      <c r="C36" s="441"/>
      <c r="D36" s="441"/>
      <c r="E36" s="39"/>
      <c r="F36" s="19"/>
      <c r="G36" s="19"/>
      <c r="H36" s="19"/>
      <c r="I36" s="28"/>
      <c r="J36" s="6"/>
      <c r="K36" s="5"/>
      <c r="L36" s="5"/>
    </row>
    <row r="37" spans="1:12" s="17" customFormat="1" ht="4.5" customHeight="1">
      <c r="A37" s="27"/>
      <c r="B37" s="39"/>
      <c r="C37" s="39"/>
      <c r="D37" s="39"/>
      <c r="E37" s="39"/>
      <c r="F37" s="19"/>
      <c r="G37" s="19"/>
      <c r="H37" s="19"/>
      <c r="I37" s="28"/>
      <c r="J37" s="6"/>
      <c r="K37" s="5"/>
      <c r="L37" s="5"/>
    </row>
    <row r="38" spans="1:12" s="17" customFormat="1" ht="14.25">
      <c r="A38" s="27"/>
      <c r="B38" s="441" t="s">
        <v>31</v>
      </c>
      <c r="C38" s="441"/>
      <c r="D38" s="441"/>
      <c r="E38" s="39"/>
      <c r="F38" s="19"/>
      <c r="G38" s="19"/>
      <c r="H38" s="19"/>
      <c r="I38" s="28"/>
      <c r="J38" s="6"/>
      <c r="K38" s="5"/>
      <c r="L38" s="5"/>
    </row>
    <row r="39" spans="1:12" s="17" customFormat="1" ht="4.5" customHeight="1">
      <c r="A39" s="27"/>
      <c r="B39" s="39"/>
      <c r="C39" s="39"/>
      <c r="D39" s="39"/>
      <c r="E39" s="39"/>
      <c r="F39" s="19"/>
      <c r="G39" s="19"/>
      <c r="H39" s="19"/>
      <c r="I39" s="28"/>
      <c r="J39" s="6"/>
      <c r="K39" s="5"/>
      <c r="L39" s="5"/>
    </row>
    <row r="40" spans="1:12" s="17" customFormat="1" ht="14.25">
      <c r="A40" s="27"/>
      <c r="B40" s="441" t="s">
        <v>116</v>
      </c>
      <c r="C40" s="441"/>
      <c r="D40" s="441"/>
      <c r="E40" s="39"/>
      <c r="F40" s="19"/>
      <c r="G40" s="19"/>
      <c r="H40" s="19"/>
      <c r="I40" s="28"/>
      <c r="J40" s="6"/>
      <c r="K40" s="5"/>
      <c r="L40" s="5"/>
    </row>
    <row r="41" spans="1:12" s="17" customFormat="1" ht="4.5" customHeight="1">
      <c r="A41" s="27"/>
      <c r="B41" s="39"/>
      <c r="C41" s="39"/>
      <c r="D41" s="39"/>
      <c r="E41" s="39"/>
      <c r="F41" s="19"/>
      <c r="G41" s="19"/>
      <c r="H41" s="19"/>
      <c r="I41" s="28"/>
      <c r="J41" s="6"/>
      <c r="K41" s="5"/>
      <c r="L41" s="5"/>
    </row>
    <row r="42" spans="1:12" s="17" customFormat="1" ht="14.25">
      <c r="A42" s="29"/>
      <c r="B42" s="43" t="s">
        <v>62</v>
      </c>
      <c r="C42" s="32"/>
      <c r="D42" s="32"/>
      <c r="E42" s="15"/>
      <c r="F42" s="6"/>
      <c r="G42" s="6"/>
      <c r="H42" s="6"/>
      <c r="I42" s="30"/>
      <c r="J42" s="6"/>
      <c r="K42" s="5"/>
      <c r="L42" s="5"/>
    </row>
    <row r="43" spans="1:12" s="17" customFormat="1" ht="4.5" customHeight="1">
      <c r="A43" s="29"/>
      <c r="B43" s="43"/>
      <c r="C43" s="43"/>
      <c r="D43" s="43"/>
      <c r="E43" s="15"/>
      <c r="F43" s="6"/>
      <c r="G43" s="6"/>
      <c r="H43" s="6"/>
      <c r="I43" s="30"/>
      <c r="J43" s="6"/>
      <c r="K43" s="5"/>
      <c r="L43" s="5"/>
    </row>
    <row r="44" spans="1:12" s="199" customFormat="1" ht="14.25">
      <c r="A44" s="194"/>
      <c r="B44" s="415"/>
      <c r="C44" s="415"/>
      <c r="D44" s="415"/>
      <c r="E44" s="198"/>
      <c r="F44" s="196"/>
      <c r="G44" s="196"/>
      <c r="H44" s="196"/>
      <c r="I44" s="197"/>
      <c r="J44" s="196"/>
      <c r="K44" s="195"/>
      <c r="L44" s="195"/>
    </row>
    <row r="45" spans="1:12" s="17" customFormat="1" ht="4.5" customHeight="1">
      <c r="A45" s="416"/>
      <c r="B45" s="417"/>
      <c r="C45" s="417"/>
      <c r="D45" s="417"/>
      <c r="E45" s="412"/>
      <c r="F45" s="418"/>
      <c r="G45" s="418"/>
      <c r="H45" s="418"/>
      <c r="I45" s="419"/>
      <c r="J45" s="6"/>
      <c r="K45" s="5"/>
      <c r="L45" s="5"/>
    </row>
    <row r="46" spans="1:12" s="17" customFormat="1" ht="4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5"/>
      <c r="L46" s="5"/>
    </row>
    <row r="47" spans="1:12" s="17" customFormat="1" ht="12.75">
      <c r="A47" s="6"/>
      <c r="B47" s="32"/>
      <c r="C47" s="6"/>
      <c r="D47" s="6"/>
      <c r="E47" s="6"/>
      <c r="F47" s="6"/>
      <c r="G47" s="6"/>
      <c r="H47" s="6"/>
      <c r="I47" s="6"/>
      <c r="J47" s="6"/>
      <c r="K47" s="5"/>
      <c r="L47" s="5"/>
    </row>
    <row r="48" spans="1:12" s="17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5"/>
      <c r="L48" s="5"/>
    </row>
    <row r="49" spans="1:12" s="17" customFormat="1" ht="14.25" customHeight="1">
      <c r="A49" s="6"/>
      <c r="B49" s="6"/>
      <c r="C49" s="6"/>
      <c r="D49" s="6"/>
      <c r="E49" s="442"/>
      <c r="F49" s="442"/>
      <c r="G49" s="442"/>
      <c r="H49" s="442"/>
      <c r="I49" s="442"/>
      <c r="J49" s="6"/>
      <c r="K49" s="5"/>
      <c r="L49" s="5"/>
    </row>
    <row r="50" spans="1:10" s="16" customFormat="1" ht="14.25">
      <c r="A50" s="56"/>
      <c r="B50" s="57"/>
      <c r="C50" s="57"/>
      <c r="D50" s="77"/>
      <c r="E50" s="87" t="s">
        <v>40</v>
      </c>
      <c r="F50" s="436">
        <v>42572</v>
      </c>
      <c r="G50" s="436"/>
      <c r="H50" s="77"/>
      <c r="I50" s="78"/>
      <c r="J50" s="31"/>
    </row>
    <row r="51" spans="1:10" s="16" customFormat="1" ht="14.25">
      <c r="A51" s="58"/>
      <c r="B51" s="15"/>
      <c r="C51" s="15"/>
      <c r="D51" s="15"/>
      <c r="E51" s="15"/>
      <c r="F51" s="15"/>
      <c r="G51" s="15"/>
      <c r="H51" s="15"/>
      <c r="I51" s="59"/>
      <c r="J51" s="31"/>
    </row>
    <row r="52" spans="1:10" s="16" customFormat="1" ht="14.25">
      <c r="A52" s="58"/>
      <c r="B52" s="15"/>
      <c r="C52" s="15"/>
      <c r="D52" s="31"/>
      <c r="E52" s="438" t="s">
        <v>340</v>
      </c>
      <c r="F52" s="438"/>
      <c r="G52" s="438"/>
      <c r="H52" s="438"/>
      <c r="I52" s="368"/>
      <c r="J52" s="31"/>
    </row>
    <row r="53" spans="1:10" s="16" customFormat="1" ht="14.25">
      <c r="A53" s="58"/>
      <c r="B53" s="15"/>
      <c r="C53" s="15"/>
      <c r="D53" s="15"/>
      <c r="E53" s="15"/>
      <c r="F53" s="15"/>
      <c r="G53" s="15"/>
      <c r="H53" s="15"/>
      <c r="I53" s="59"/>
      <c r="J53" s="31"/>
    </row>
    <row r="54" spans="1:10" s="16" customFormat="1" ht="14.25">
      <c r="A54" s="58"/>
      <c r="B54" s="15"/>
      <c r="C54" s="15"/>
      <c r="D54" s="15"/>
      <c r="E54" s="15"/>
      <c r="F54" s="15"/>
      <c r="G54" s="15"/>
      <c r="H54" s="15"/>
      <c r="I54" s="59"/>
      <c r="J54" s="31"/>
    </row>
    <row r="55" spans="1:10" s="16" customFormat="1" ht="14.25">
      <c r="A55" s="58"/>
      <c r="B55" s="15"/>
      <c r="C55" s="15"/>
      <c r="D55" s="209"/>
      <c r="E55" s="437" t="s">
        <v>117</v>
      </c>
      <c r="F55" s="437"/>
      <c r="G55" s="437"/>
      <c r="H55" s="437"/>
      <c r="I55" s="210"/>
      <c r="J55" s="31"/>
    </row>
    <row r="56" spans="1:10" s="16" customFormat="1" ht="14.25">
      <c r="A56" s="58"/>
      <c r="B56" s="15"/>
      <c r="C56" s="15"/>
      <c r="D56" s="31"/>
      <c r="E56" s="433" t="s">
        <v>118</v>
      </c>
      <c r="F56" s="433"/>
      <c r="G56" s="433"/>
      <c r="H56" s="433"/>
      <c r="I56" s="397"/>
      <c r="J56" s="31"/>
    </row>
    <row r="57" spans="1:10" s="16" customFormat="1" ht="14.25">
      <c r="A57" s="58"/>
      <c r="B57" s="15"/>
      <c r="C57" s="15"/>
      <c r="D57" s="31"/>
      <c r="E57" s="396"/>
      <c r="F57" s="396"/>
      <c r="G57" s="396"/>
      <c r="H57" s="396"/>
      <c r="I57" s="397"/>
      <c r="J57" s="31"/>
    </row>
    <row r="58" spans="1:10" s="16" customFormat="1" ht="14.25">
      <c r="A58" s="58"/>
      <c r="B58" s="15"/>
      <c r="C58" s="15"/>
      <c r="D58" s="31"/>
      <c r="E58" s="396"/>
      <c r="F58" s="396"/>
      <c r="G58" s="396"/>
      <c r="H58" s="396"/>
      <c r="I58" s="397"/>
      <c r="J58" s="31"/>
    </row>
    <row r="59" spans="1:10" s="16" customFormat="1" ht="14.25">
      <c r="A59" s="58"/>
      <c r="B59" s="15"/>
      <c r="C59" s="15"/>
      <c r="D59" s="31"/>
      <c r="E59" s="396"/>
      <c r="F59" s="396"/>
      <c r="G59" s="396"/>
      <c r="H59" s="396"/>
      <c r="I59" s="397"/>
      <c r="J59" s="31"/>
    </row>
    <row r="60" spans="1:10" s="16" customFormat="1" ht="14.25">
      <c r="A60" s="58"/>
      <c r="B60" s="15"/>
      <c r="C60" s="15"/>
      <c r="D60" s="31"/>
      <c r="E60" s="437" t="s">
        <v>341</v>
      </c>
      <c r="F60" s="437"/>
      <c r="G60" s="437"/>
      <c r="H60" s="437"/>
      <c r="I60" s="397"/>
      <c r="J60" s="31"/>
    </row>
    <row r="61" spans="1:10" s="16" customFormat="1" ht="14.25">
      <c r="A61" s="411"/>
      <c r="B61" s="412"/>
      <c r="C61" s="412"/>
      <c r="D61" s="413"/>
      <c r="E61" s="439" t="s">
        <v>342</v>
      </c>
      <c r="F61" s="439"/>
      <c r="G61" s="439"/>
      <c r="H61" s="439"/>
      <c r="I61" s="414"/>
      <c r="J61" s="31"/>
    </row>
    <row r="62" spans="1:10" s="16" customFormat="1" ht="14.25">
      <c r="A62" s="15"/>
      <c r="B62" s="15"/>
      <c r="C62" s="15"/>
      <c r="D62" s="31"/>
      <c r="E62" s="396"/>
      <c r="F62" s="396"/>
      <c r="G62" s="396"/>
      <c r="H62" s="396"/>
      <c r="I62" s="396"/>
      <c r="J62" s="31"/>
    </row>
    <row r="63" spans="1:10" s="16" customFormat="1" ht="14.25">
      <c r="A63" s="15"/>
      <c r="B63" s="15"/>
      <c r="C63" s="15"/>
      <c r="D63" s="31"/>
      <c r="E63" s="396"/>
      <c r="F63" s="396"/>
      <c r="G63" s="396"/>
      <c r="H63" s="396"/>
      <c r="I63" s="396"/>
      <c r="J63" s="31"/>
    </row>
    <row r="64" spans="1:10" s="17" customFormat="1" ht="12.75">
      <c r="A64" s="32"/>
      <c r="B64" s="32"/>
      <c r="C64" s="32"/>
      <c r="D64" s="6"/>
      <c r="E64" s="6"/>
      <c r="F64" s="6"/>
      <c r="G64" s="6"/>
      <c r="H64" s="6"/>
      <c r="I64" s="6"/>
      <c r="J64" s="32"/>
    </row>
    <row r="65" spans="4:9" s="13" customFormat="1" ht="14.25">
      <c r="D65" s="7"/>
      <c r="E65" s="7"/>
      <c r="F65" s="7"/>
      <c r="G65" s="7"/>
      <c r="H65" s="7"/>
      <c r="I65" s="7"/>
    </row>
    <row r="66" spans="4:9" s="13" customFormat="1" ht="14.25">
      <c r="D66" s="7"/>
      <c r="E66" s="7"/>
      <c r="F66" s="7"/>
      <c r="G66" s="7"/>
      <c r="H66" s="7"/>
      <c r="I66" s="7"/>
    </row>
    <row r="67" spans="4:9" s="13" customFormat="1" ht="14.25">
      <c r="D67" s="7"/>
      <c r="E67" s="7"/>
      <c r="F67" s="7"/>
      <c r="G67" s="7"/>
      <c r="H67" s="7"/>
      <c r="I67" s="7"/>
    </row>
    <row r="68" spans="4:9" s="13" customFormat="1" ht="14.25">
      <c r="D68" s="7"/>
      <c r="E68" s="7"/>
      <c r="F68" s="7"/>
      <c r="G68" s="7"/>
      <c r="H68" s="202" t="s">
        <v>112</v>
      </c>
      <c r="I68" s="42" t="s">
        <v>63</v>
      </c>
    </row>
    <row r="69" s="13" customFormat="1" ht="14.25"/>
    <row r="70" s="13" customFormat="1" ht="14.25"/>
    <row r="71" s="13" customFormat="1" ht="14.25"/>
  </sheetData>
  <mergeCells count="16">
    <mergeCell ref="E60:H60"/>
    <mergeCell ref="E61:H61"/>
    <mergeCell ref="C3:G3"/>
    <mergeCell ref="B36:D36"/>
    <mergeCell ref="E49:I49"/>
    <mergeCell ref="B38:D38"/>
    <mergeCell ref="B40:D40"/>
    <mergeCell ref="A9:I9"/>
    <mergeCell ref="B34:D34"/>
    <mergeCell ref="C26:D26"/>
    <mergeCell ref="E56:H56"/>
    <mergeCell ref="C28:D28"/>
    <mergeCell ref="C23:H23"/>
    <mergeCell ref="F50:G50"/>
    <mergeCell ref="E55:H55"/>
    <mergeCell ref="E52:H52"/>
  </mergeCells>
  <printOptions/>
  <pageMargins left="0.75" right="0.75" top="1" bottom="1" header="0.5" footer="0.5"/>
  <pageSetup horizontalDpi="600" verticalDpi="600" orientation="portrait" paperSize="9" scale="94" r:id="rId2"/>
  <rowBreaks count="1" manualBreakCount="1">
    <brk id="72" max="8" man="1"/>
  </rowBreaks>
  <colBreaks count="2" manualBreakCount="2">
    <brk id="9" min="3" max="47" man="1"/>
    <brk id="10" min="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3"/>
  <sheetViews>
    <sheetView workbookViewId="0" topLeftCell="A19">
      <selection activeCell="L24" sqref="L24"/>
    </sheetView>
  </sheetViews>
  <sheetFormatPr defaultColWidth="9.00390625" defaultRowHeight="12.75"/>
  <cols>
    <col min="1" max="1" width="2.25390625" style="66" customWidth="1"/>
    <col min="2" max="2" width="35.25390625" style="2" customWidth="1"/>
    <col min="3" max="3" width="6.25390625" style="145" customWidth="1"/>
    <col min="4" max="4" width="5.125" style="2" customWidth="1"/>
    <col min="5" max="5" width="5.125" style="0" customWidth="1"/>
    <col min="6" max="6" width="4.375" style="0" customWidth="1"/>
    <col min="7" max="7" width="5.25390625" style="70" customWidth="1"/>
    <col min="8" max="8" width="5.75390625" style="0" customWidth="1"/>
    <col min="9" max="9" width="4.375" style="2" customWidth="1"/>
    <col min="10" max="10" width="29.375" style="0" hidden="1" customWidth="1"/>
    <col min="11" max="11" width="7.125" style="70" customWidth="1"/>
    <col min="12" max="12" width="9.25390625" style="0" customWidth="1"/>
    <col min="13" max="13" width="14.00390625" style="0" hidden="1" customWidth="1"/>
    <col min="14" max="15" width="5.625" style="0" hidden="1" customWidth="1"/>
    <col min="16" max="16" width="4.875" style="0" customWidth="1"/>
    <col min="17" max="17" width="6.25390625" style="0" customWidth="1"/>
    <col min="18" max="18" width="5.875" style="0" customWidth="1"/>
  </cols>
  <sheetData>
    <row r="1" spans="1:12" s="1" customFormat="1" ht="12.75" customHeight="1">
      <c r="A1" s="71" t="s">
        <v>3</v>
      </c>
      <c r="B1" s="72"/>
      <c r="C1" s="137"/>
      <c r="D1" s="427" t="s">
        <v>32</v>
      </c>
      <c r="E1" s="427"/>
      <c r="F1" s="427"/>
      <c r="G1" s="424" t="str">
        <f>ΕΞΩΦΥΛΛΟ!C15</f>
        <v>ΓΡΕΒΕΝΩΝ</v>
      </c>
      <c r="H1" s="424"/>
      <c r="I1" s="424"/>
      <c r="J1" s="12"/>
      <c r="K1" s="67"/>
      <c r="L1" s="11"/>
    </row>
    <row r="2" spans="1:12" s="1" customFormat="1" ht="11.25">
      <c r="A2" s="71" t="str">
        <f>ΕΞΩΦΥΛΛΟ!A5</f>
        <v>ΝΟΜΟΣ ΓΡΕΒΕΝΩΝ</v>
      </c>
      <c r="B2" s="72"/>
      <c r="C2" s="137"/>
      <c r="D2" s="12"/>
      <c r="E2" s="11"/>
      <c r="F2" s="11"/>
      <c r="G2" s="426"/>
      <c r="H2" s="426"/>
      <c r="I2" s="12"/>
      <c r="J2" s="11"/>
      <c r="K2" s="67"/>
      <c r="L2" s="11"/>
    </row>
    <row r="3" spans="1:12" s="1" customFormat="1" ht="11.25">
      <c r="A3" s="71" t="str">
        <f>ΕΞΩΦΥΛΛΟ!A6</f>
        <v>ΔΗΜΟΣ ΓΡΕΒΕΝΩΝ</v>
      </c>
      <c r="B3" s="72"/>
      <c r="C3" s="137"/>
      <c r="D3" s="12"/>
      <c r="E3" s="11"/>
      <c r="F3" s="11" t="str">
        <f>ΕΞΩΦΥΛΛΟ!B17</f>
        <v>ΕΡΓΟ</v>
      </c>
      <c r="G3" s="424" t="str">
        <f>ΕΞΩΦΥΛΛΟ!C17</f>
        <v>ΔΙΑΜΟΡΦΩΣΗ ΧΩΡΟΥ ΚΕΠ</v>
      </c>
      <c r="H3" s="424"/>
      <c r="I3" s="424"/>
      <c r="J3" s="424"/>
      <c r="K3" s="424"/>
      <c r="L3" s="11"/>
    </row>
    <row r="4" spans="1:12" s="1" customFormat="1" ht="11.25">
      <c r="A4" s="71" t="str">
        <f>ΕΞΩΦΥΛΛΟ!A7</f>
        <v>ΔΙΕΥΘΥΝΣΗ ΤΕΧΝΙΚΩΝ ΥΠΗΡΕΣΙΩΝ</v>
      </c>
      <c r="B4" s="72"/>
      <c r="C4" s="137"/>
      <c r="D4" s="12"/>
      <c r="E4" s="11"/>
      <c r="F4" s="11"/>
      <c r="G4" s="424" t="str">
        <f>ΕΞΩΦΥΛΛΟ!C19</f>
        <v>ΔΗΜΟΥ ΓΡΕΒΕΝΩΝ </v>
      </c>
      <c r="H4" s="424"/>
      <c r="I4" s="424"/>
      <c r="J4" s="424"/>
      <c r="K4" s="424"/>
      <c r="L4" s="11"/>
    </row>
    <row r="5" spans="1:12" s="1" customFormat="1" ht="11.25">
      <c r="A5" s="71" t="str">
        <f>ΕΞΩΦΥΛΛΟ!B13</f>
        <v>ΑΡΙΘΜΟΣ ΜΕΛΕΤΗΣ</v>
      </c>
      <c r="B5" s="72"/>
      <c r="C5" s="137"/>
      <c r="D5" s="99" t="str">
        <f>ΕΞΩΦΥΛΛΟ!C13</f>
        <v>008/2016</v>
      </c>
      <c r="E5" s="11"/>
      <c r="F5" s="11"/>
      <c r="G5" s="424">
        <f>ΕΞΩΦΥΛΛΟ!C21</f>
        <v>0</v>
      </c>
      <c r="H5" s="424"/>
      <c r="I5" s="424"/>
      <c r="J5" s="11"/>
      <c r="K5" s="67"/>
      <c r="L5" s="11"/>
    </row>
    <row r="6" spans="1:11" s="1" customFormat="1" ht="12" thickBot="1">
      <c r="A6" s="425" t="s">
        <v>25</v>
      </c>
      <c r="B6" s="425"/>
      <c r="C6" s="425"/>
      <c r="D6" s="425"/>
      <c r="E6" s="425"/>
      <c r="F6" s="425"/>
      <c r="G6" s="425"/>
      <c r="H6" s="425"/>
      <c r="I6" s="425"/>
      <c r="J6" s="425"/>
      <c r="K6" s="68"/>
    </row>
    <row r="7" spans="1:11" s="60" customFormat="1" ht="15" customHeight="1">
      <c r="A7" s="73" t="s">
        <v>43</v>
      </c>
      <c r="B7" s="74" t="s">
        <v>57</v>
      </c>
      <c r="C7" s="138"/>
      <c r="D7" s="75"/>
      <c r="E7" s="75"/>
      <c r="F7" s="75"/>
      <c r="G7" s="80"/>
      <c r="H7" s="75"/>
      <c r="I7" s="81"/>
      <c r="J7" s="76"/>
      <c r="K7" s="75"/>
    </row>
    <row r="8" spans="1:11" s="60" customFormat="1" ht="11.25">
      <c r="A8" s="82">
        <v>1</v>
      </c>
      <c r="B8" s="83">
        <v>2</v>
      </c>
      <c r="C8" s="300">
        <v>3</v>
      </c>
      <c r="D8" s="84">
        <v>4</v>
      </c>
      <c r="E8" s="84">
        <v>5</v>
      </c>
      <c r="F8" s="84">
        <v>6</v>
      </c>
      <c r="G8" s="85">
        <v>7</v>
      </c>
      <c r="H8" s="84">
        <v>8</v>
      </c>
      <c r="I8" s="85">
        <v>9</v>
      </c>
      <c r="J8" s="85"/>
      <c r="K8" s="84">
        <v>10</v>
      </c>
    </row>
    <row r="9" spans="1:11" s="79" customFormat="1" ht="21">
      <c r="A9" s="129"/>
      <c r="B9" s="224" t="s">
        <v>127</v>
      </c>
      <c r="C9" s="139"/>
      <c r="D9" s="100"/>
      <c r="E9" s="100"/>
      <c r="F9" s="100"/>
      <c r="G9" s="101"/>
      <c r="H9" s="100"/>
      <c r="I9" s="101"/>
      <c r="J9" s="101"/>
      <c r="K9" s="100"/>
    </row>
    <row r="10" spans="1:11" s="60" customFormat="1" ht="21">
      <c r="A10" s="102"/>
      <c r="B10" s="224" t="s">
        <v>129</v>
      </c>
      <c r="C10" s="136">
        <v>63</v>
      </c>
      <c r="D10" s="103"/>
      <c r="E10" s="104"/>
      <c r="F10" s="104"/>
      <c r="G10" s="105"/>
      <c r="H10" s="104"/>
      <c r="I10" s="103"/>
      <c r="J10" s="104"/>
      <c r="K10" s="105"/>
    </row>
    <row r="11" spans="1:11" s="60" customFormat="1" ht="28.5" customHeight="1">
      <c r="A11" s="102"/>
      <c r="B11" s="224" t="s">
        <v>159</v>
      </c>
      <c r="C11" s="136">
        <v>66</v>
      </c>
      <c r="D11" s="103"/>
      <c r="E11" s="104"/>
      <c r="F11" s="104"/>
      <c r="G11" s="105"/>
      <c r="H11" s="104"/>
      <c r="I11" s="103"/>
      <c r="J11" s="104"/>
      <c r="K11" s="105"/>
    </row>
    <row r="12" spans="1:11" s="60" customFormat="1" ht="21">
      <c r="A12" s="102"/>
      <c r="B12" s="224" t="s">
        <v>160</v>
      </c>
      <c r="C12" s="136"/>
      <c r="D12" s="103"/>
      <c r="E12" s="104"/>
      <c r="F12" s="104"/>
      <c r="G12" s="105"/>
      <c r="H12" s="104"/>
      <c r="I12" s="103"/>
      <c r="J12" s="104"/>
      <c r="K12" s="105"/>
    </row>
    <row r="13" spans="1:11" s="60" customFormat="1" ht="21">
      <c r="A13" s="102"/>
      <c r="B13" s="224" t="s">
        <v>162</v>
      </c>
      <c r="C13" s="136">
        <v>20</v>
      </c>
      <c r="D13" s="140"/>
      <c r="E13" s="104"/>
      <c r="F13" s="104"/>
      <c r="G13" s="105"/>
      <c r="H13" s="104"/>
      <c r="I13" s="103"/>
      <c r="J13" s="104"/>
      <c r="K13" s="105"/>
    </row>
    <row r="14" spans="1:11" s="60" customFormat="1" ht="21">
      <c r="A14" s="102"/>
      <c r="B14" s="224" t="s">
        <v>165</v>
      </c>
      <c r="C14" s="140">
        <v>22</v>
      </c>
      <c r="D14" s="103"/>
      <c r="E14" s="104"/>
      <c r="F14" s="104"/>
      <c r="G14" s="105"/>
      <c r="H14" s="104"/>
      <c r="I14" s="103"/>
      <c r="J14" s="104"/>
      <c r="K14" s="105"/>
    </row>
    <row r="15" spans="1:11" s="60" customFormat="1" ht="11.25">
      <c r="A15" s="102"/>
      <c r="B15" s="224" t="s">
        <v>139</v>
      </c>
      <c r="C15" s="140"/>
      <c r="D15" s="103"/>
      <c r="E15" s="104"/>
      <c r="F15" s="104"/>
      <c r="G15" s="105"/>
      <c r="H15" s="104"/>
      <c r="I15" s="103"/>
      <c r="J15" s="104"/>
      <c r="K15" s="105"/>
    </row>
    <row r="16" spans="1:11" s="60" customFormat="1" ht="11.25">
      <c r="A16" s="102"/>
      <c r="B16" s="224" t="s">
        <v>141</v>
      </c>
      <c r="C16" s="136">
        <v>4</v>
      </c>
      <c r="D16" s="103"/>
      <c r="E16" s="104"/>
      <c r="F16" s="104"/>
      <c r="G16" s="105"/>
      <c r="H16" s="104"/>
      <c r="I16" s="103"/>
      <c r="J16" s="104"/>
      <c r="K16" s="105"/>
    </row>
    <row r="17" spans="1:11" s="60" customFormat="1" ht="11.25">
      <c r="A17" s="102"/>
      <c r="B17" s="295" t="s">
        <v>167</v>
      </c>
      <c r="C17" s="136"/>
      <c r="D17" s="103"/>
      <c r="E17" s="104"/>
      <c r="F17" s="104"/>
      <c r="G17" s="105"/>
      <c r="H17" s="104"/>
      <c r="I17" s="103"/>
      <c r="J17" s="104"/>
      <c r="K17" s="105"/>
    </row>
    <row r="18" spans="1:11" s="60" customFormat="1" ht="11.25">
      <c r="A18" s="102"/>
      <c r="B18" s="295" t="s">
        <v>169</v>
      </c>
      <c r="C18" s="136"/>
      <c r="D18" s="103"/>
      <c r="E18" s="104"/>
      <c r="F18" s="104"/>
      <c r="G18" s="105"/>
      <c r="H18" s="104"/>
      <c r="I18" s="103"/>
      <c r="J18" s="104"/>
      <c r="K18" s="105"/>
    </row>
    <row r="19" spans="1:11" s="60" customFormat="1" ht="21">
      <c r="A19" s="102"/>
      <c r="B19" s="295" t="s">
        <v>136</v>
      </c>
      <c r="C19" s="136"/>
      <c r="D19" s="103"/>
      <c r="E19" s="104"/>
      <c r="F19" s="104"/>
      <c r="G19" s="105"/>
      <c r="H19" s="104"/>
      <c r="I19" s="103"/>
      <c r="J19" s="104"/>
      <c r="K19" s="105"/>
    </row>
    <row r="20" spans="1:11" s="60" customFormat="1" ht="11.25">
      <c r="A20" s="102"/>
      <c r="B20" s="295" t="s">
        <v>145</v>
      </c>
      <c r="C20" s="136"/>
      <c r="D20" s="103"/>
      <c r="E20" s="104"/>
      <c r="F20" s="104"/>
      <c r="G20" s="105"/>
      <c r="H20" s="104"/>
      <c r="I20" s="103"/>
      <c r="J20" s="104"/>
      <c r="K20" s="105"/>
    </row>
    <row r="21" spans="1:11" s="60" customFormat="1" ht="21">
      <c r="A21" s="102"/>
      <c r="B21" s="295" t="s">
        <v>132</v>
      </c>
      <c r="C21" s="136"/>
      <c r="D21" s="103"/>
      <c r="E21" s="104"/>
      <c r="F21" s="104"/>
      <c r="G21" s="105"/>
      <c r="H21" s="104"/>
      <c r="I21" s="103"/>
      <c r="J21" s="104"/>
      <c r="K21" s="105"/>
    </row>
    <row r="22" spans="1:11" s="60" customFormat="1" ht="11.25">
      <c r="A22" s="102"/>
      <c r="B22" s="295" t="s">
        <v>172</v>
      </c>
      <c r="C22" s="136"/>
      <c r="D22" s="103"/>
      <c r="E22" s="148"/>
      <c r="F22" s="104"/>
      <c r="G22" s="105"/>
      <c r="H22" s="104"/>
      <c r="I22" s="103"/>
      <c r="J22" s="104"/>
      <c r="K22" s="105"/>
    </row>
    <row r="23" spans="1:11" s="60" customFormat="1" ht="11.25">
      <c r="A23" s="102"/>
      <c r="B23" s="295" t="s">
        <v>174</v>
      </c>
      <c r="C23" s="140"/>
      <c r="D23" s="103"/>
      <c r="E23" s="104"/>
      <c r="F23" s="104"/>
      <c r="G23" s="105"/>
      <c r="H23" s="104"/>
      <c r="I23" s="103"/>
      <c r="J23" s="104"/>
      <c r="K23" s="105"/>
    </row>
    <row r="24" spans="1:11" s="60" customFormat="1" ht="31.5">
      <c r="A24" s="102"/>
      <c r="B24" s="295" t="s">
        <v>175</v>
      </c>
      <c r="C24" s="136"/>
      <c r="D24" s="103"/>
      <c r="E24" s="104"/>
      <c r="F24" s="104"/>
      <c r="G24" s="105"/>
      <c r="H24" s="104"/>
      <c r="I24" s="103"/>
      <c r="J24" s="104"/>
      <c r="K24" s="105"/>
    </row>
    <row r="25" spans="1:11" s="60" customFormat="1" ht="31.5">
      <c r="A25" s="102"/>
      <c r="B25" s="232" t="s">
        <v>156</v>
      </c>
      <c r="C25" s="136" t="s">
        <v>191</v>
      </c>
      <c r="D25" s="103"/>
      <c r="E25" s="146"/>
      <c r="F25" s="104"/>
      <c r="G25" s="105"/>
      <c r="H25" s="104"/>
      <c r="I25" s="103"/>
      <c r="J25" s="104"/>
      <c r="K25" s="105"/>
    </row>
    <row r="26" spans="1:11" s="60" customFormat="1" ht="11.25">
      <c r="A26" s="102"/>
      <c r="B26" s="232" t="s">
        <v>177</v>
      </c>
      <c r="C26" s="136"/>
      <c r="D26" s="103"/>
      <c r="E26" s="104"/>
      <c r="F26" s="104"/>
      <c r="G26" s="105"/>
      <c r="H26" s="104"/>
      <c r="I26" s="103"/>
      <c r="J26" s="104"/>
      <c r="K26" s="105"/>
    </row>
    <row r="27" spans="1:11" s="60" customFormat="1" ht="11.25">
      <c r="A27" s="102"/>
      <c r="B27" s="296" t="s">
        <v>179</v>
      </c>
      <c r="C27" s="136"/>
      <c r="D27" s="103"/>
      <c r="E27" s="104"/>
      <c r="F27" s="104"/>
      <c r="G27" s="105"/>
      <c r="H27" s="104"/>
      <c r="I27" s="103"/>
      <c r="J27" s="104"/>
      <c r="K27" s="105"/>
    </row>
    <row r="28" spans="1:11" s="60" customFormat="1" ht="11.25">
      <c r="A28" s="102"/>
      <c r="B28" s="296" t="s">
        <v>181</v>
      </c>
      <c r="C28" s="136"/>
      <c r="D28" s="103"/>
      <c r="E28" s="104"/>
      <c r="F28" s="104"/>
      <c r="G28" s="105"/>
      <c r="H28" s="104"/>
      <c r="I28" s="103"/>
      <c r="J28" s="104"/>
      <c r="K28" s="105"/>
    </row>
    <row r="29" spans="1:11" s="60" customFormat="1" ht="31.5">
      <c r="A29" s="102"/>
      <c r="B29" s="296" t="s">
        <v>182</v>
      </c>
      <c r="C29" s="136"/>
      <c r="D29" s="103"/>
      <c r="E29" s="104"/>
      <c r="F29" s="104"/>
      <c r="G29" s="105"/>
      <c r="H29" s="104"/>
      <c r="I29" s="103"/>
      <c r="J29" s="104"/>
      <c r="K29" s="105"/>
    </row>
    <row r="30" spans="1:11" s="60" customFormat="1" ht="11.25">
      <c r="A30" s="102"/>
      <c r="B30" s="296" t="s">
        <v>152</v>
      </c>
      <c r="C30" s="136"/>
      <c r="D30" s="103"/>
      <c r="E30" s="104"/>
      <c r="F30" s="104"/>
      <c r="G30" s="105"/>
      <c r="H30" s="104"/>
      <c r="I30" s="103"/>
      <c r="J30" s="104"/>
      <c r="K30" s="105"/>
    </row>
    <row r="31" spans="1:11" s="60" customFormat="1" ht="31.5">
      <c r="A31" s="102"/>
      <c r="B31" s="296" t="s">
        <v>184</v>
      </c>
      <c r="C31" s="141"/>
      <c r="D31" s="103"/>
      <c r="E31" s="104"/>
      <c r="F31" s="104"/>
      <c r="G31" s="105"/>
      <c r="H31" s="104"/>
      <c r="I31" s="103"/>
      <c r="J31" s="104"/>
      <c r="K31" s="105"/>
    </row>
    <row r="32" spans="1:11" s="60" customFormat="1" ht="21">
      <c r="A32" s="102"/>
      <c r="B32" s="296" t="s">
        <v>187</v>
      </c>
      <c r="C32" s="141"/>
      <c r="D32" s="103"/>
      <c r="E32" s="104"/>
      <c r="F32" s="104"/>
      <c r="G32" s="105"/>
      <c r="H32" s="104"/>
      <c r="I32" s="103"/>
      <c r="J32" s="104"/>
      <c r="K32" s="105"/>
    </row>
    <row r="33" spans="1:11" s="60" customFormat="1" ht="11.25">
      <c r="A33" s="102"/>
      <c r="B33" s="103"/>
      <c r="C33" s="141"/>
      <c r="D33" s="103"/>
      <c r="E33" s="104"/>
      <c r="F33" s="104"/>
      <c r="G33" s="105"/>
      <c r="H33" s="104"/>
      <c r="I33" s="103"/>
      <c r="J33" s="104"/>
      <c r="K33" s="105"/>
    </row>
    <row r="34" spans="1:11" s="60" customFormat="1" ht="11.25">
      <c r="A34" s="102"/>
      <c r="B34" s="103"/>
      <c r="C34" s="140"/>
      <c r="D34" s="103"/>
      <c r="E34" s="146"/>
      <c r="F34" s="104"/>
      <c r="G34" s="105"/>
      <c r="H34" s="104"/>
      <c r="I34" s="103"/>
      <c r="J34" s="104"/>
      <c r="K34" s="105"/>
    </row>
    <row r="35" spans="1:11" s="60" customFormat="1" ht="11.25">
      <c r="A35" s="102"/>
      <c r="B35" s="103"/>
      <c r="C35" s="141"/>
      <c r="D35" s="103"/>
      <c r="E35" s="104"/>
      <c r="F35" s="104"/>
      <c r="G35" s="105"/>
      <c r="H35" s="104"/>
      <c r="I35" s="103"/>
      <c r="J35" s="104"/>
      <c r="K35" s="105"/>
    </row>
    <row r="36" spans="1:11" s="60" customFormat="1" ht="11.25">
      <c r="A36" s="102"/>
      <c r="B36" s="103"/>
      <c r="C36" s="140"/>
      <c r="D36" s="103"/>
      <c r="E36" s="104"/>
      <c r="F36" s="104"/>
      <c r="G36" s="105"/>
      <c r="H36" s="104"/>
      <c r="I36" s="103"/>
      <c r="J36" s="104"/>
      <c r="K36" s="105"/>
    </row>
    <row r="37" spans="1:11" s="60" customFormat="1" ht="11.25">
      <c r="A37" s="102"/>
      <c r="B37" s="103"/>
      <c r="C37" s="136"/>
      <c r="D37" s="103"/>
      <c r="E37" s="104"/>
      <c r="F37" s="104"/>
      <c r="G37" s="105"/>
      <c r="H37" s="104"/>
      <c r="I37" s="103"/>
      <c r="J37" s="104"/>
      <c r="K37" s="105"/>
    </row>
    <row r="38" spans="1:11" s="60" customFormat="1" ht="11.25">
      <c r="A38" s="102"/>
      <c r="B38" s="103"/>
      <c r="C38" s="140"/>
      <c r="D38" s="103"/>
      <c r="E38" s="146"/>
      <c r="F38" s="104"/>
      <c r="G38" s="105"/>
      <c r="H38" s="104"/>
      <c r="I38" s="103"/>
      <c r="J38" s="104"/>
      <c r="K38" s="105"/>
    </row>
    <row r="39" spans="1:11" s="60" customFormat="1" ht="11.25">
      <c r="A39" s="102"/>
      <c r="B39" s="103"/>
      <c r="C39" s="136"/>
      <c r="D39" s="103"/>
      <c r="E39" s="104"/>
      <c r="F39" s="104"/>
      <c r="G39" s="105"/>
      <c r="H39" s="104"/>
      <c r="I39" s="103"/>
      <c r="J39" s="104"/>
      <c r="K39" s="105"/>
    </row>
    <row r="40" spans="1:11" s="60" customFormat="1" ht="11.25">
      <c r="A40" s="102"/>
      <c r="B40" s="103"/>
      <c r="C40" s="136"/>
      <c r="D40" s="103"/>
      <c r="E40" s="104"/>
      <c r="F40" s="104"/>
      <c r="G40" s="105"/>
      <c r="H40" s="104"/>
      <c r="I40" s="103"/>
      <c r="J40" s="104"/>
      <c r="K40" s="105"/>
    </row>
    <row r="41" spans="1:11" s="60" customFormat="1" ht="11.25">
      <c r="A41" s="102"/>
      <c r="B41" s="103"/>
      <c r="C41" s="136"/>
      <c r="D41" s="103"/>
      <c r="E41" s="146"/>
      <c r="F41" s="104"/>
      <c r="G41" s="105"/>
      <c r="H41" s="104"/>
      <c r="I41" s="103"/>
      <c r="J41" s="104"/>
      <c r="K41" s="105"/>
    </row>
    <row r="42" spans="1:11" s="60" customFormat="1" ht="11.25">
      <c r="A42" s="102"/>
      <c r="B42" s="103"/>
      <c r="C42" s="140"/>
      <c r="D42" s="103"/>
      <c r="E42" s="104"/>
      <c r="F42" s="104"/>
      <c r="G42" s="105"/>
      <c r="H42" s="104"/>
      <c r="I42" s="103"/>
      <c r="J42" s="104"/>
      <c r="K42" s="105"/>
    </row>
    <row r="43" spans="1:11" s="60" customFormat="1" ht="11.25">
      <c r="A43" s="102"/>
      <c r="B43" s="103"/>
      <c r="C43" s="136"/>
      <c r="D43" s="103"/>
      <c r="E43" s="104"/>
      <c r="F43" s="104"/>
      <c r="G43" s="105"/>
      <c r="H43" s="104"/>
      <c r="I43" s="103"/>
      <c r="J43" s="104"/>
      <c r="K43" s="105"/>
    </row>
    <row r="44" spans="1:11" s="60" customFormat="1" ht="11.25">
      <c r="A44" s="102"/>
      <c r="B44" s="103"/>
      <c r="C44" s="140"/>
      <c r="D44" s="103"/>
      <c r="E44" s="104"/>
      <c r="F44" s="104"/>
      <c r="G44" s="105"/>
      <c r="H44" s="104"/>
      <c r="I44" s="103"/>
      <c r="J44" s="104"/>
      <c r="K44" s="105"/>
    </row>
    <row r="45" spans="1:11" s="60" customFormat="1" ht="11.25">
      <c r="A45" s="102"/>
      <c r="B45" s="103"/>
      <c r="C45" s="136"/>
      <c r="D45" s="103"/>
      <c r="E45" s="104"/>
      <c r="F45" s="104"/>
      <c r="G45" s="105"/>
      <c r="H45" s="104"/>
      <c r="I45" s="103"/>
      <c r="J45" s="104"/>
      <c r="K45" s="105"/>
    </row>
    <row r="46" spans="1:11" s="60" customFormat="1" ht="11.25">
      <c r="A46" s="102"/>
      <c r="B46" s="103"/>
      <c r="C46" s="136"/>
      <c r="D46" s="103"/>
      <c r="E46" s="104"/>
      <c r="F46" s="104"/>
      <c r="G46" s="105"/>
      <c r="H46" s="104"/>
      <c r="I46" s="103"/>
      <c r="J46" s="104"/>
      <c r="K46" s="105"/>
    </row>
    <row r="47" spans="1:11" s="60" customFormat="1" ht="11.25">
      <c r="A47" s="102"/>
      <c r="B47" s="103"/>
      <c r="C47" s="136"/>
      <c r="D47" s="103"/>
      <c r="E47" s="104"/>
      <c r="F47" s="104"/>
      <c r="G47" s="105"/>
      <c r="H47" s="104"/>
      <c r="I47" s="103"/>
      <c r="J47" s="104"/>
      <c r="K47" s="105"/>
    </row>
    <row r="48" spans="1:11" s="60" customFormat="1" ht="11.25">
      <c r="A48" s="130"/>
      <c r="B48" s="131"/>
      <c r="C48" s="142"/>
      <c r="D48" s="131"/>
      <c r="G48" s="79"/>
      <c r="I48" s="131"/>
      <c r="K48" s="79"/>
    </row>
    <row r="49" spans="1:11" s="60" customFormat="1" ht="11.25">
      <c r="A49" s="130"/>
      <c r="B49" s="131"/>
      <c r="C49" s="142"/>
      <c r="D49" s="131"/>
      <c r="G49" s="79"/>
      <c r="I49" s="131"/>
      <c r="K49" s="79"/>
    </row>
    <row r="50" spans="1:11" s="60" customFormat="1" ht="11.25">
      <c r="A50" s="130"/>
      <c r="B50" s="131"/>
      <c r="C50" s="142"/>
      <c r="D50" s="131"/>
      <c r="G50" s="79"/>
      <c r="I50" s="131"/>
      <c r="K50" s="79"/>
    </row>
    <row r="51" spans="1:11" s="60" customFormat="1" ht="11.25">
      <c r="A51" s="130"/>
      <c r="B51" s="131"/>
      <c r="C51" s="142"/>
      <c r="D51" s="131"/>
      <c r="G51" s="79"/>
      <c r="I51" s="131"/>
      <c r="K51" s="79"/>
    </row>
    <row r="52" spans="1:11" s="60" customFormat="1" ht="11.25">
      <c r="A52" s="130"/>
      <c r="B52" s="131"/>
      <c r="C52" s="142"/>
      <c r="D52" s="131"/>
      <c r="G52" s="79"/>
      <c r="I52" s="131"/>
      <c r="K52" s="79"/>
    </row>
    <row r="53" spans="1:11" s="60" customFormat="1" ht="11.25">
      <c r="A53" s="130"/>
      <c r="B53" s="131"/>
      <c r="C53" s="142"/>
      <c r="D53" s="131"/>
      <c r="G53" s="79"/>
      <c r="I53" s="131"/>
      <c r="K53" s="79"/>
    </row>
    <row r="54" spans="1:11" s="60" customFormat="1" ht="11.25">
      <c r="A54" s="130"/>
      <c r="B54" s="131"/>
      <c r="C54" s="142"/>
      <c r="D54" s="131"/>
      <c r="G54" s="79"/>
      <c r="I54" s="131"/>
      <c r="K54" s="79"/>
    </row>
    <row r="55" spans="1:11" s="60" customFormat="1" ht="11.25">
      <c r="A55" s="130"/>
      <c r="B55" s="131"/>
      <c r="C55" s="142"/>
      <c r="D55" s="131"/>
      <c r="G55" s="79"/>
      <c r="I55" s="131"/>
      <c r="K55" s="79"/>
    </row>
    <row r="56" spans="1:11" s="134" customFormat="1" ht="12.75">
      <c r="A56" s="132"/>
      <c r="B56" s="133"/>
      <c r="C56" s="143"/>
      <c r="D56" s="133"/>
      <c r="G56" s="135"/>
      <c r="I56" s="133"/>
      <c r="K56" s="135"/>
    </row>
    <row r="57" spans="1:11" s="134" customFormat="1" ht="12.75">
      <c r="A57" s="132"/>
      <c r="B57" s="133"/>
      <c r="C57" s="143"/>
      <c r="D57" s="133"/>
      <c r="G57" s="135"/>
      <c r="I57" s="133"/>
      <c r="K57" s="135"/>
    </row>
    <row r="58" spans="1:11" s="134" customFormat="1" ht="12.75">
      <c r="A58" s="132"/>
      <c r="B58" s="133"/>
      <c r="C58" s="143"/>
      <c r="D58" s="133"/>
      <c r="G58" s="135"/>
      <c r="I58" s="133"/>
      <c r="K58" s="135"/>
    </row>
    <row r="59" spans="1:11" s="134" customFormat="1" ht="12.75">
      <c r="A59" s="132"/>
      <c r="B59" s="133"/>
      <c r="C59" s="143"/>
      <c r="D59" s="133"/>
      <c r="G59" s="135"/>
      <c r="I59" s="133"/>
      <c r="K59" s="135"/>
    </row>
    <row r="60" spans="1:11" s="134" customFormat="1" ht="12.75">
      <c r="A60" s="132"/>
      <c r="B60" s="133"/>
      <c r="C60" s="143"/>
      <c r="D60" s="133"/>
      <c r="G60" s="135"/>
      <c r="I60" s="133"/>
      <c r="K60" s="135"/>
    </row>
    <row r="61" spans="1:11" s="134" customFormat="1" ht="12.75">
      <c r="A61" s="132"/>
      <c r="B61" s="133"/>
      <c r="C61" s="143"/>
      <c r="D61" s="133"/>
      <c r="G61" s="135"/>
      <c r="I61" s="133"/>
      <c r="K61" s="135"/>
    </row>
    <row r="62" spans="1:11" s="134" customFormat="1" ht="12.75">
      <c r="A62" s="132"/>
      <c r="B62" s="133"/>
      <c r="C62" s="143"/>
      <c r="D62" s="133"/>
      <c r="G62" s="135"/>
      <c r="I62" s="133"/>
      <c r="K62" s="135"/>
    </row>
    <row r="63" spans="1:11" s="134" customFormat="1" ht="12.75">
      <c r="A63" s="132"/>
      <c r="B63" s="133"/>
      <c r="C63" s="143"/>
      <c r="D63" s="133"/>
      <c r="G63" s="135"/>
      <c r="I63" s="133"/>
      <c r="K63" s="135"/>
    </row>
    <row r="64" spans="1:11" s="134" customFormat="1" ht="12.75">
      <c r="A64" s="132"/>
      <c r="B64" s="133"/>
      <c r="C64" s="143"/>
      <c r="D64" s="133"/>
      <c r="G64" s="135"/>
      <c r="I64" s="133"/>
      <c r="K64" s="135"/>
    </row>
    <row r="65" spans="1:11" s="134" customFormat="1" ht="12.75">
      <c r="A65" s="132"/>
      <c r="B65" s="133"/>
      <c r="C65" s="143"/>
      <c r="D65" s="133"/>
      <c r="G65" s="135"/>
      <c r="I65" s="133"/>
      <c r="K65" s="135"/>
    </row>
    <row r="66" spans="1:11" s="134" customFormat="1" ht="12.75">
      <c r="A66" s="132"/>
      <c r="B66" s="133"/>
      <c r="C66" s="143"/>
      <c r="D66" s="133"/>
      <c r="G66" s="135"/>
      <c r="I66" s="133"/>
      <c r="K66" s="135"/>
    </row>
    <row r="67" spans="1:11" s="134" customFormat="1" ht="12.75">
      <c r="A67" s="132"/>
      <c r="B67" s="133"/>
      <c r="C67" s="143"/>
      <c r="D67" s="133"/>
      <c r="G67" s="135"/>
      <c r="I67" s="133"/>
      <c r="K67" s="135"/>
    </row>
    <row r="68" spans="1:11" s="134" customFormat="1" ht="12.75">
      <c r="A68" s="132"/>
      <c r="B68" s="133"/>
      <c r="C68" s="143"/>
      <c r="D68" s="133"/>
      <c r="G68" s="135"/>
      <c r="I68" s="133"/>
      <c r="K68" s="135"/>
    </row>
    <row r="69" spans="1:11" s="134" customFormat="1" ht="12.75">
      <c r="A69" s="132"/>
      <c r="B69" s="133"/>
      <c r="C69" s="143"/>
      <c r="D69" s="133"/>
      <c r="G69" s="135"/>
      <c r="I69" s="133"/>
      <c r="K69" s="135"/>
    </row>
    <row r="70" spans="1:11" s="3" customFormat="1" ht="12.75">
      <c r="A70" s="65"/>
      <c r="B70" s="4"/>
      <c r="C70" s="144"/>
      <c r="D70" s="4"/>
      <c r="G70" s="69"/>
      <c r="I70" s="4"/>
      <c r="K70" s="69"/>
    </row>
    <row r="71" spans="1:11" s="3" customFormat="1" ht="12.75">
      <c r="A71" s="65"/>
      <c r="B71" s="4"/>
      <c r="C71" s="144"/>
      <c r="D71" s="4"/>
      <c r="G71" s="69"/>
      <c r="I71" s="4"/>
      <c r="K71" s="69"/>
    </row>
    <row r="72" spans="1:11" s="3" customFormat="1" ht="12.75">
      <c r="A72" s="65"/>
      <c r="B72" s="4"/>
      <c r="C72" s="144"/>
      <c r="D72" s="4"/>
      <c r="G72" s="69"/>
      <c r="I72" s="4"/>
      <c r="K72" s="69"/>
    </row>
    <row r="73" spans="1:11" s="3" customFormat="1" ht="12.75">
      <c r="A73" s="65"/>
      <c r="B73" s="4"/>
      <c r="C73" s="144"/>
      <c r="D73" s="4"/>
      <c r="G73" s="69"/>
      <c r="I73" s="4"/>
      <c r="K73" s="69"/>
    </row>
    <row r="74" spans="1:11" s="3" customFormat="1" ht="12.75">
      <c r="A74" s="65"/>
      <c r="B74" s="4"/>
      <c r="C74" s="144"/>
      <c r="D74" s="4"/>
      <c r="G74" s="69"/>
      <c r="I74" s="4"/>
      <c r="K74" s="69"/>
    </row>
    <row r="75" spans="1:11" s="3" customFormat="1" ht="12.75">
      <c r="A75" s="65"/>
      <c r="B75" s="4"/>
      <c r="C75" s="144"/>
      <c r="D75" s="4"/>
      <c r="G75" s="69"/>
      <c r="I75" s="4"/>
      <c r="K75" s="69"/>
    </row>
    <row r="76" spans="1:11" s="3" customFormat="1" ht="12.75">
      <c r="A76" s="65"/>
      <c r="B76" s="4"/>
      <c r="C76" s="144"/>
      <c r="D76" s="4"/>
      <c r="G76" s="69"/>
      <c r="I76" s="4"/>
      <c r="K76" s="69"/>
    </row>
    <row r="77" spans="1:11" s="3" customFormat="1" ht="12.75">
      <c r="A77" s="65"/>
      <c r="B77" s="4"/>
      <c r="C77" s="144"/>
      <c r="D77" s="4"/>
      <c r="G77" s="69"/>
      <c r="I77" s="4"/>
      <c r="K77" s="69"/>
    </row>
    <row r="78" spans="1:11" s="3" customFormat="1" ht="12.75">
      <c r="A78" s="65"/>
      <c r="B78" s="4"/>
      <c r="C78" s="144"/>
      <c r="D78" s="4"/>
      <c r="G78" s="69"/>
      <c r="I78" s="4"/>
      <c r="K78" s="69"/>
    </row>
    <row r="79" spans="1:11" s="3" customFormat="1" ht="12.75">
      <c r="A79" s="65"/>
      <c r="B79" s="4"/>
      <c r="C79" s="144"/>
      <c r="D79" s="4"/>
      <c r="G79" s="69"/>
      <c r="I79" s="4"/>
      <c r="K79" s="69"/>
    </row>
    <row r="80" spans="1:11" s="3" customFormat="1" ht="12.75">
      <c r="A80" s="65"/>
      <c r="B80" s="4"/>
      <c r="C80" s="144"/>
      <c r="D80" s="4"/>
      <c r="G80" s="69"/>
      <c r="I80" s="4"/>
      <c r="K80" s="69"/>
    </row>
    <row r="81" spans="1:11" s="3" customFormat="1" ht="12.75">
      <c r="A81" s="65"/>
      <c r="B81" s="4"/>
      <c r="C81" s="144"/>
      <c r="D81" s="4"/>
      <c r="G81" s="69"/>
      <c r="I81" s="4"/>
      <c r="K81" s="69"/>
    </row>
    <row r="82" spans="1:11" s="3" customFormat="1" ht="12.75">
      <c r="A82" s="65"/>
      <c r="B82" s="4"/>
      <c r="C82" s="144"/>
      <c r="D82" s="4"/>
      <c r="G82" s="69"/>
      <c r="I82" s="4"/>
      <c r="K82" s="69"/>
    </row>
    <row r="83" spans="1:11" s="3" customFormat="1" ht="12.75">
      <c r="A83" s="65"/>
      <c r="B83" s="4"/>
      <c r="C83" s="144"/>
      <c r="D83" s="4"/>
      <c r="G83" s="69"/>
      <c r="I83" s="4"/>
      <c r="K83" s="69"/>
    </row>
    <row r="84" spans="1:11" s="3" customFormat="1" ht="12.75">
      <c r="A84" s="65"/>
      <c r="B84" s="4"/>
      <c r="C84" s="144"/>
      <c r="D84" s="4"/>
      <c r="G84" s="69"/>
      <c r="I84" s="4"/>
      <c r="K84" s="69"/>
    </row>
    <row r="85" spans="1:11" s="3" customFormat="1" ht="12.75">
      <c r="A85" s="65"/>
      <c r="B85" s="4"/>
      <c r="C85" s="144"/>
      <c r="D85" s="4"/>
      <c r="G85" s="69"/>
      <c r="I85" s="4"/>
      <c r="K85" s="69"/>
    </row>
    <row r="86" spans="1:11" s="3" customFormat="1" ht="12.75">
      <c r="A86" s="65"/>
      <c r="B86" s="4"/>
      <c r="C86" s="144"/>
      <c r="D86" s="4"/>
      <c r="G86" s="69"/>
      <c r="I86" s="4"/>
      <c r="K86" s="69"/>
    </row>
    <row r="87" spans="1:11" s="3" customFormat="1" ht="12.75">
      <c r="A87" s="65"/>
      <c r="B87" s="4"/>
      <c r="C87" s="144"/>
      <c r="D87" s="4"/>
      <c r="G87" s="69"/>
      <c r="I87" s="4"/>
      <c r="K87" s="69"/>
    </row>
    <row r="88" spans="1:11" s="3" customFormat="1" ht="12.75">
      <c r="A88" s="65"/>
      <c r="B88" s="4"/>
      <c r="C88" s="144"/>
      <c r="D88" s="4"/>
      <c r="G88" s="69"/>
      <c r="I88" s="4"/>
      <c r="K88" s="69"/>
    </row>
    <row r="89" spans="1:11" s="3" customFormat="1" ht="12.75">
      <c r="A89" s="65"/>
      <c r="B89" s="4"/>
      <c r="C89" s="144"/>
      <c r="D89" s="4"/>
      <c r="G89" s="69"/>
      <c r="I89" s="4"/>
      <c r="K89" s="69"/>
    </row>
    <row r="90" spans="1:11" s="3" customFormat="1" ht="12.75">
      <c r="A90" s="65"/>
      <c r="B90" s="4"/>
      <c r="C90" s="144"/>
      <c r="D90" s="4"/>
      <c r="G90" s="69"/>
      <c r="I90" s="4"/>
      <c r="K90" s="69"/>
    </row>
    <row r="91" spans="1:11" s="3" customFormat="1" ht="12.75">
      <c r="A91" s="65"/>
      <c r="B91" s="4"/>
      <c r="C91" s="144"/>
      <c r="D91" s="4"/>
      <c r="G91" s="69"/>
      <c r="I91" s="4"/>
      <c r="K91" s="69"/>
    </row>
    <row r="92" spans="1:11" s="3" customFormat="1" ht="12.75">
      <c r="A92" s="65"/>
      <c r="B92" s="4"/>
      <c r="C92" s="144"/>
      <c r="D92" s="4"/>
      <c r="G92" s="69"/>
      <c r="I92" s="4"/>
      <c r="K92" s="69"/>
    </row>
    <row r="93" spans="1:11" s="3" customFormat="1" ht="12.75">
      <c r="A93" s="65"/>
      <c r="B93" s="4"/>
      <c r="C93" s="144"/>
      <c r="D93" s="4"/>
      <c r="G93" s="69"/>
      <c r="I93" s="4"/>
      <c r="K93" s="69"/>
    </row>
    <row r="94" spans="1:11" s="3" customFormat="1" ht="12.75">
      <c r="A94" s="65"/>
      <c r="B94" s="4"/>
      <c r="C94" s="144"/>
      <c r="D94" s="4"/>
      <c r="G94" s="69"/>
      <c r="I94" s="4"/>
      <c r="K94" s="69"/>
    </row>
    <row r="95" spans="1:11" s="3" customFormat="1" ht="12.75">
      <c r="A95" s="65"/>
      <c r="B95" s="4"/>
      <c r="C95" s="144"/>
      <c r="D95" s="4"/>
      <c r="G95" s="69"/>
      <c r="I95" s="4"/>
      <c r="K95" s="69"/>
    </row>
    <row r="96" spans="1:11" s="3" customFormat="1" ht="12.75">
      <c r="A96" s="65"/>
      <c r="B96" s="4"/>
      <c r="C96" s="144"/>
      <c r="D96" s="4"/>
      <c r="G96" s="69"/>
      <c r="I96" s="4"/>
      <c r="K96" s="69"/>
    </row>
    <row r="97" spans="1:11" s="3" customFormat="1" ht="12.75">
      <c r="A97" s="65"/>
      <c r="B97" s="4"/>
      <c r="C97" s="144"/>
      <c r="D97" s="4"/>
      <c r="G97" s="69"/>
      <c r="I97" s="4"/>
      <c r="K97" s="69"/>
    </row>
    <row r="98" spans="1:11" s="3" customFormat="1" ht="12.75">
      <c r="A98" s="65"/>
      <c r="B98" s="4"/>
      <c r="C98" s="144"/>
      <c r="D98" s="4"/>
      <c r="G98" s="69"/>
      <c r="I98" s="4"/>
      <c r="K98" s="69"/>
    </row>
    <row r="99" spans="1:11" s="3" customFormat="1" ht="12.75">
      <c r="A99" s="65"/>
      <c r="B99" s="4"/>
      <c r="C99" s="144"/>
      <c r="D99" s="4"/>
      <c r="G99" s="69"/>
      <c r="I99" s="4"/>
      <c r="K99" s="69"/>
    </row>
    <row r="100" spans="1:11" s="3" customFormat="1" ht="12.75">
      <c r="A100" s="65"/>
      <c r="B100" s="4"/>
      <c r="C100" s="144"/>
      <c r="D100" s="4"/>
      <c r="G100" s="69"/>
      <c r="I100" s="4"/>
      <c r="K100" s="69"/>
    </row>
    <row r="101" spans="1:11" s="3" customFormat="1" ht="12.75">
      <c r="A101" s="65"/>
      <c r="B101" s="4"/>
      <c r="C101" s="144"/>
      <c r="D101" s="4"/>
      <c r="G101" s="69"/>
      <c r="I101" s="4"/>
      <c r="K101" s="69"/>
    </row>
    <row r="102" spans="1:11" s="3" customFormat="1" ht="12.75">
      <c r="A102" s="65"/>
      <c r="B102" s="4"/>
      <c r="C102" s="144"/>
      <c r="D102" s="4"/>
      <c r="G102" s="69"/>
      <c r="I102" s="4"/>
      <c r="K102" s="69"/>
    </row>
    <row r="103" spans="1:11" s="3" customFormat="1" ht="12.75">
      <c r="A103" s="65"/>
      <c r="B103" s="4"/>
      <c r="C103" s="144"/>
      <c r="D103" s="4"/>
      <c r="G103" s="69"/>
      <c r="I103" s="4"/>
      <c r="K103" s="69"/>
    </row>
    <row r="104" spans="1:11" s="3" customFormat="1" ht="12.75">
      <c r="A104" s="65"/>
      <c r="B104" s="4"/>
      <c r="C104" s="144"/>
      <c r="D104" s="4"/>
      <c r="G104" s="69"/>
      <c r="I104" s="4"/>
      <c r="K104" s="69"/>
    </row>
    <row r="105" spans="1:11" s="3" customFormat="1" ht="12.75">
      <c r="A105" s="65"/>
      <c r="B105" s="4"/>
      <c r="C105" s="144"/>
      <c r="D105" s="4"/>
      <c r="G105" s="69"/>
      <c r="I105" s="4"/>
      <c r="K105" s="69"/>
    </row>
    <row r="106" spans="1:11" s="3" customFormat="1" ht="12.75">
      <c r="A106" s="65"/>
      <c r="B106" s="4"/>
      <c r="C106" s="144"/>
      <c r="D106" s="4"/>
      <c r="G106" s="69"/>
      <c r="I106" s="4"/>
      <c r="K106" s="69"/>
    </row>
    <row r="107" spans="1:11" s="3" customFormat="1" ht="12.75">
      <c r="A107" s="65"/>
      <c r="B107" s="4"/>
      <c r="C107" s="144"/>
      <c r="D107" s="4"/>
      <c r="G107" s="69"/>
      <c r="I107" s="4"/>
      <c r="K107" s="69"/>
    </row>
    <row r="108" spans="1:11" s="3" customFormat="1" ht="12.75">
      <c r="A108" s="65"/>
      <c r="B108" s="4"/>
      <c r="C108" s="144"/>
      <c r="D108" s="4"/>
      <c r="G108" s="69"/>
      <c r="I108" s="4"/>
      <c r="K108" s="69"/>
    </row>
    <row r="109" spans="1:11" s="3" customFormat="1" ht="12.75">
      <c r="A109" s="65"/>
      <c r="B109" s="4"/>
      <c r="C109" s="144"/>
      <c r="D109" s="4"/>
      <c r="G109" s="69"/>
      <c r="I109" s="4"/>
      <c r="K109" s="69"/>
    </row>
    <row r="110" spans="1:11" s="3" customFormat="1" ht="12.75">
      <c r="A110" s="65"/>
      <c r="B110" s="4"/>
      <c r="C110" s="144"/>
      <c r="D110" s="4"/>
      <c r="G110" s="69"/>
      <c r="I110" s="4"/>
      <c r="K110" s="69"/>
    </row>
    <row r="111" spans="1:11" s="3" customFormat="1" ht="12.75">
      <c r="A111" s="65"/>
      <c r="B111" s="4"/>
      <c r="C111" s="144"/>
      <c r="D111" s="4"/>
      <c r="G111" s="69"/>
      <c r="I111" s="4"/>
      <c r="K111" s="69"/>
    </row>
    <row r="112" spans="1:11" s="3" customFormat="1" ht="12.75">
      <c r="A112" s="65"/>
      <c r="B112" s="4"/>
      <c r="C112" s="144"/>
      <c r="D112" s="4"/>
      <c r="G112" s="69"/>
      <c r="I112" s="4"/>
      <c r="K112" s="69"/>
    </row>
    <row r="113" spans="1:11" s="3" customFormat="1" ht="12.75">
      <c r="A113" s="65"/>
      <c r="B113" s="4"/>
      <c r="C113" s="144"/>
      <c r="D113" s="4"/>
      <c r="G113" s="69"/>
      <c r="I113" s="4"/>
      <c r="K113" s="69"/>
    </row>
    <row r="114" spans="1:11" s="3" customFormat="1" ht="12.75">
      <c r="A114" s="65"/>
      <c r="B114" s="4"/>
      <c r="C114" s="144"/>
      <c r="D114" s="4"/>
      <c r="G114" s="69"/>
      <c r="I114" s="4"/>
      <c r="K114" s="69"/>
    </row>
    <row r="115" spans="1:11" s="3" customFormat="1" ht="12.75">
      <c r="A115" s="65"/>
      <c r="B115" s="4"/>
      <c r="C115" s="144"/>
      <c r="D115" s="4"/>
      <c r="G115" s="69"/>
      <c r="I115" s="4"/>
      <c r="K115" s="69"/>
    </row>
    <row r="116" spans="1:11" s="3" customFormat="1" ht="12.75">
      <c r="A116" s="65"/>
      <c r="B116" s="4"/>
      <c r="C116" s="144"/>
      <c r="D116" s="4"/>
      <c r="G116" s="69"/>
      <c r="I116" s="4"/>
      <c r="K116" s="69"/>
    </row>
    <row r="117" spans="1:11" s="3" customFormat="1" ht="12.75">
      <c r="A117" s="65"/>
      <c r="B117" s="4"/>
      <c r="C117" s="144"/>
      <c r="D117" s="4"/>
      <c r="G117" s="69"/>
      <c r="I117" s="4"/>
      <c r="K117" s="69"/>
    </row>
    <row r="118" spans="1:11" s="3" customFormat="1" ht="12.75">
      <c r="A118" s="65"/>
      <c r="B118" s="4"/>
      <c r="C118" s="144"/>
      <c r="D118" s="4"/>
      <c r="G118" s="69"/>
      <c r="I118" s="4"/>
      <c r="K118" s="69"/>
    </row>
    <row r="119" spans="1:11" s="3" customFormat="1" ht="12.75">
      <c r="A119" s="65"/>
      <c r="B119" s="4"/>
      <c r="C119" s="144"/>
      <c r="D119" s="4"/>
      <c r="G119" s="69"/>
      <c r="I119" s="4"/>
      <c r="K119" s="69"/>
    </row>
    <row r="120" spans="1:11" s="3" customFormat="1" ht="12.75">
      <c r="A120" s="65"/>
      <c r="B120" s="4"/>
      <c r="C120" s="144"/>
      <c r="D120" s="4"/>
      <c r="G120" s="69"/>
      <c r="I120" s="4"/>
      <c r="K120" s="69"/>
    </row>
    <row r="121" spans="1:11" s="3" customFormat="1" ht="12.75">
      <c r="A121" s="65"/>
      <c r="B121" s="4"/>
      <c r="C121" s="144"/>
      <c r="D121" s="4"/>
      <c r="G121" s="69"/>
      <c r="I121" s="4"/>
      <c r="K121" s="69"/>
    </row>
    <row r="122" spans="1:11" s="3" customFormat="1" ht="12.75">
      <c r="A122" s="65"/>
      <c r="B122" s="4"/>
      <c r="C122" s="144"/>
      <c r="D122" s="4"/>
      <c r="G122" s="69"/>
      <c r="I122" s="4"/>
      <c r="K122" s="69"/>
    </row>
    <row r="123" spans="1:11" s="3" customFormat="1" ht="12.75">
      <c r="A123" s="65"/>
      <c r="B123" s="4"/>
      <c r="C123" s="144"/>
      <c r="D123" s="4"/>
      <c r="G123" s="69"/>
      <c r="I123" s="4"/>
      <c r="K123" s="69"/>
    </row>
    <row r="124" spans="1:11" s="3" customFormat="1" ht="12.75">
      <c r="A124" s="65"/>
      <c r="B124" s="4"/>
      <c r="C124" s="144"/>
      <c r="D124" s="4"/>
      <c r="G124" s="69"/>
      <c r="I124" s="4"/>
      <c r="K124" s="69"/>
    </row>
    <row r="125" spans="1:11" s="3" customFormat="1" ht="12.75">
      <c r="A125" s="65"/>
      <c r="B125" s="4"/>
      <c r="C125" s="144"/>
      <c r="D125" s="4"/>
      <c r="G125" s="69"/>
      <c r="I125" s="4"/>
      <c r="K125" s="69"/>
    </row>
    <row r="126" spans="1:11" s="3" customFormat="1" ht="12.75">
      <c r="A126" s="65"/>
      <c r="B126" s="4"/>
      <c r="C126" s="144"/>
      <c r="D126" s="4"/>
      <c r="G126" s="69"/>
      <c r="I126" s="4"/>
      <c r="K126" s="69"/>
    </row>
    <row r="127" spans="1:11" s="3" customFormat="1" ht="12.75">
      <c r="A127" s="65"/>
      <c r="B127" s="4"/>
      <c r="C127" s="144"/>
      <c r="D127" s="4"/>
      <c r="G127" s="69"/>
      <c r="I127" s="4"/>
      <c r="K127" s="69"/>
    </row>
    <row r="128" spans="1:11" s="3" customFormat="1" ht="12.75">
      <c r="A128" s="65"/>
      <c r="B128" s="4"/>
      <c r="C128" s="144"/>
      <c r="D128" s="4"/>
      <c r="G128" s="69"/>
      <c r="I128" s="4"/>
      <c r="K128" s="69"/>
    </row>
    <row r="129" spans="1:11" s="3" customFormat="1" ht="12.75">
      <c r="A129" s="65"/>
      <c r="B129" s="4"/>
      <c r="C129" s="144"/>
      <c r="D129" s="4"/>
      <c r="G129" s="69"/>
      <c r="I129" s="4"/>
      <c r="K129" s="69"/>
    </row>
    <row r="130" spans="1:11" s="3" customFormat="1" ht="12.75">
      <c r="A130" s="65"/>
      <c r="B130" s="4"/>
      <c r="C130" s="144"/>
      <c r="D130" s="4"/>
      <c r="G130" s="69"/>
      <c r="I130" s="4"/>
      <c r="K130" s="69"/>
    </row>
    <row r="131" spans="1:11" s="3" customFormat="1" ht="12.75">
      <c r="A131" s="65"/>
      <c r="B131" s="4"/>
      <c r="C131" s="144"/>
      <c r="D131" s="4"/>
      <c r="G131" s="69"/>
      <c r="I131" s="4"/>
      <c r="K131" s="69"/>
    </row>
    <row r="132" spans="1:11" s="3" customFormat="1" ht="12.75">
      <c r="A132" s="65"/>
      <c r="B132" s="4"/>
      <c r="C132" s="144"/>
      <c r="D132" s="4"/>
      <c r="G132" s="69"/>
      <c r="I132" s="4"/>
      <c r="K132" s="69"/>
    </row>
    <row r="133" spans="1:11" s="3" customFormat="1" ht="12.75">
      <c r="A133" s="65"/>
      <c r="B133" s="4"/>
      <c r="C133" s="144"/>
      <c r="D133" s="4"/>
      <c r="G133" s="69"/>
      <c r="I133" s="4"/>
      <c r="K133" s="69"/>
    </row>
    <row r="134" spans="1:11" s="3" customFormat="1" ht="12.75">
      <c r="A134" s="65"/>
      <c r="B134" s="4"/>
      <c r="C134" s="144"/>
      <c r="D134" s="4"/>
      <c r="G134" s="69"/>
      <c r="I134" s="4"/>
      <c r="K134" s="69"/>
    </row>
    <row r="135" spans="1:11" s="3" customFormat="1" ht="12.75">
      <c r="A135" s="65"/>
      <c r="B135" s="4"/>
      <c r="C135" s="144"/>
      <c r="D135" s="4"/>
      <c r="G135" s="69"/>
      <c r="I135" s="4"/>
      <c r="K135" s="69"/>
    </row>
    <row r="136" spans="1:11" s="3" customFormat="1" ht="12.75">
      <c r="A136" s="65"/>
      <c r="B136" s="4"/>
      <c r="C136" s="144"/>
      <c r="D136" s="4"/>
      <c r="G136" s="69"/>
      <c r="I136" s="4"/>
      <c r="K136" s="69"/>
    </row>
    <row r="137" spans="1:11" s="3" customFormat="1" ht="12.75">
      <c r="A137" s="65"/>
      <c r="B137" s="4"/>
      <c r="C137" s="144"/>
      <c r="D137" s="4"/>
      <c r="G137" s="69"/>
      <c r="I137" s="4"/>
      <c r="K137" s="69"/>
    </row>
    <row r="138" spans="1:11" s="3" customFormat="1" ht="12.75">
      <c r="A138" s="65"/>
      <c r="B138" s="4"/>
      <c r="C138" s="144"/>
      <c r="D138" s="4"/>
      <c r="G138" s="69"/>
      <c r="I138" s="4"/>
      <c r="K138" s="69"/>
    </row>
    <row r="139" spans="1:11" s="3" customFormat="1" ht="12.75">
      <c r="A139" s="65"/>
      <c r="B139" s="4"/>
      <c r="C139" s="144"/>
      <c r="D139" s="4"/>
      <c r="G139" s="69"/>
      <c r="I139" s="4"/>
      <c r="K139" s="69"/>
    </row>
    <row r="140" spans="1:11" s="3" customFormat="1" ht="12.75">
      <c r="A140" s="65"/>
      <c r="B140" s="4"/>
      <c r="C140" s="144"/>
      <c r="D140" s="4"/>
      <c r="G140" s="69"/>
      <c r="I140" s="4"/>
      <c r="K140" s="69"/>
    </row>
    <row r="141" spans="1:11" s="3" customFormat="1" ht="12.75">
      <c r="A141" s="65"/>
      <c r="B141" s="4"/>
      <c r="C141" s="144"/>
      <c r="D141" s="4"/>
      <c r="G141" s="69"/>
      <c r="I141" s="4"/>
      <c r="K141" s="69"/>
    </row>
    <row r="142" spans="1:11" s="3" customFormat="1" ht="12.75">
      <c r="A142" s="65"/>
      <c r="B142" s="4"/>
      <c r="C142" s="144"/>
      <c r="D142" s="4"/>
      <c r="G142" s="69"/>
      <c r="I142" s="4"/>
      <c r="K142" s="69"/>
    </row>
    <row r="143" spans="1:11" s="3" customFormat="1" ht="12.75">
      <c r="A143" s="65"/>
      <c r="B143" s="4"/>
      <c r="C143" s="144"/>
      <c r="D143" s="4"/>
      <c r="G143" s="69"/>
      <c r="I143" s="4"/>
      <c r="K143" s="69"/>
    </row>
    <row r="144" spans="1:11" s="3" customFormat="1" ht="12.75">
      <c r="A144" s="65"/>
      <c r="B144" s="4"/>
      <c r="C144" s="144"/>
      <c r="D144" s="4"/>
      <c r="G144" s="69"/>
      <c r="I144" s="4"/>
      <c r="K144" s="69"/>
    </row>
    <row r="145" spans="1:11" s="3" customFormat="1" ht="12.75">
      <c r="A145" s="65"/>
      <c r="B145" s="4"/>
      <c r="C145" s="144"/>
      <c r="D145" s="4"/>
      <c r="G145" s="69"/>
      <c r="I145" s="4"/>
      <c r="K145" s="69"/>
    </row>
    <row r="146" spans="1:11" s="3" customFormat="1" ht="12.75">
      <c r="A146" s="65"/>
      <c r="B146" s="4"/>
      <c r="C146" s="144"/>
      <c r="D146" s="4"/>
      <c r="G146" s="69"/>
      <c r="I146" s="4"/>
      <c r="K146" s="69"/>
    </row>
    <row r="147" spans="1:11" s="3" customFormat="1" ht="12.75">
      <c r="A147" s="65"/>
      <c r="B147" s="4"/>
      <c r="C147" s="144"/>
      <c r="D147" s="4"/>
      <c r="G147" s="69"/>
      <c r="I147" s="4"/>
      <c r="K147" s="69"/>
    </row>
    <row r="148" spans="1:11" s="3" customFormat="1" ht="12.75">
      <c r="A148" s="65"/>
      <c r="B148" s="4"/>
      <c r="C148" s="144"/>
      <c r="D148" s="4"/>
      <c r="G148" s="69"/>
      <c r="I148" s="4"/>
      <c r="K148" s="69"/>
    </row>
    <row r="149" spans="1:11" s="3" customFormat="1" ht="12.75">
      <c r="A149" s="65"/>
      <c r="B149" s="4"/>
      <c r="C149" s="144"/>
      <c r="D149" s="4"/>
      <c r="G149" s="69"/>
      <c r="I149" s="4"/>
      <c r="K149" s="69"/>
    </row>
    <row r="150" spans="1:11" s="3" customFormat="1" ht="12.75">
      <c r="A150" s="65"/>
      <c r="B150" s="4"/>
      <c r="C150" s="144"/>
      <c r="D150" s="4"/>
      <c r="G150" s="69"/>
      <c r="I150" s="4"/>
      <c r="K150" s="69"/>
    </row>
    <row r="151" spans="1:11" s="3" customFormat="1" ht="12.75">
      <c r="A151" s="65"/>
      <c r="B151" s="4"/>
      <c r="C151" s="144"/>
      <c r="D151" s="4"/>
      <c r="G151" s="69"/>
      <c r="I151" s="4"/>
      <c r="K151" s="69"/>
    </row>
    <row r="152" spans="1:11" s="3" customFormat="1" ht="12.75">
      <c r="A152" s="65"/>
      <c r="B152" s="4"/>
      <c r="C152" s="144"/>
      <c r="D152" s="4"/>
      <c r="G152" s="69"/>
      <c r="I152" s="4"/>
      <c r="K152" s="69"/>
    </row>
    <row r="153" spans="1:11" s="3" customFormat="1" ht="12.75">
      <c r="A153" s="65"/>
      <c r="B153" s="4"/>
      <c r="C153" s="144"/>
      <c r="D153" s="4"/>
      <c r="G153" s="69"/>
      <c r="I153" s="4"/>
      <c r="K153" s="69"/>
    </row>
    <row r="154" spans="1:11" s="3" customFormat="1" ht="12.75">
      <c r="A154" s="65"/>
      <c r="B154" s="4"/>
      <c r="C154" s="144"/>
      <c r="D154" s="4"/>
      <c r="G154" s="69"/>
      <c r="I154" s="4"/>
      <c r="K154" s="69"/>
    </row>
    <row r="155" spans="1:11" s="3" customFormat="1" ht="12.75">
      <c r="A155" s="65"/>
      <c r="B155" s="4"/>
      <c r="C155" s="144"/>
      <c r="D155" s="4"/>
      <c r="G155" s="69"/>
      <c r="I155" s="4"/>
      <c r="K155" s="69"/>
    </row>
    <row r="156" spans="1:11" s="3" customFormat="1" ht="12.75">
      <c r="A156" s="65"/>
      <c r="B156" s="4"/>
      <c r="C156" s="144"/>
      <c r="D156" s="4"/>
      <c r="G156" s="69"/>
      <c r="I156" s="4"/>
      <c r="K156" s="69"/>
    </row>
    <row r="157" spans="1:11" s="3" customFormat="1" ht="12.75">
      <c r="A157" s="65"/>
      <c r="B157" s="4"/>
      <c r="C157" s="144"/>
      <c r="D157" s="4"/>
      <c r="G157" s="69"/>
      <c r="I157" s="4"/>
      <c r="K157" s="69"/>
    </row>
    <row r="158" spans="1:11" s="3" customFormat="1" ht="12.75">
      <c r="A158" s="65"/>
      <c r="B158" s="4"/>
      <c r="C158" s="144"/>
      <c r="D158" s="4"/>
      <c r="G158" s="69"/>
      <c r="I158" s="4"/>
      <c r="K158" s="69"/>
    </row>
    <row r="159" spans="1:11" s="3" customFormat="1" ht="12.75">
      <c r="A159" s="65"/>
      <c r="B159" s="4"/>
      <c r="C159" s="144"/>
      <c r="D159" s="4"/>
      <c r="G159" s="69"/>
      <c r="I159" s="4"/>
      <c r="K159" s="69"/>
    </row>
    <row r="160" spans="1:11" s="3" customFormat="1" ht="12.75">
      <c r="A160" s="65"/>
      <c r="B160" s="4"/>
      <c r="C160" s="144"/>
      <c r="D160" s="4"/>
      <c r="G160" s="69"/>
      <c r="I160" s="4"/>
      <c r="K160" s="69"/>
    </row>
    <row r="161" spans="1:11" s="3" customFormat="1" ht="12.75">
      <c r="A161" s="65"/>
      <c r="B161" s="4"/>
      <c r="C161" s="144"/>
      <c r="D161" s="4"/>
      <c r="G161" s="69"/>
      <c r="I161" s="4"/>
      <c r="K161" s="69"/>
    </row>
    <row r="162" spans="1:11" s="3" customFormat="1" ht="12.75">
      <c r="A162" s="65"/>
      <c r="B162" s="4"/>
      <c r="C162" s="144"/>
      <c r="D162" s="4"/>
      <c r="G162" s="69"/>
      <c r="I162" s="4"/>
      <c r="K162" s="69"/>
    </row>
    <row r="163" spans="1:11" s="3" customFormat="1" ht="12.75">
      <c r="A163" s="65"/>
      <c r="B163" s="4"/>
      <c r="C163" s="144"/>
      <c r="D163" s="4"/>
      <c r="G163" s="69"/>
      <c r="I163" s="4"/>
      <c r="K163" s="69"/>
    </row>
    <row r="164" spans="1:11" s="3" customFormat="1" ht="12.75">
      <c r="A164" s="65"/>
      <c r="B164" s="4"/>
      <c r="C164" s="144"/>
      <c r="D164" s="4"/>
      <c r="G164" s="69"/>
      <c r="I164" s="4"/>
      <c r="K164" s="69"/>
    </row>
    <row r="165" spans="1:11" s="3" customFormat="1" ht="12.75">
      <c r="A165" s="65"/>
      <c r="B165" s="4"/>
      <c r="C165" s="144"/>
      <c r="D165" s="4"/>
      <c r="G165" s="69"/>
      <c r="I165" s="4"/>
      <c r="K165" s="69"/>
    </row>
    <row r="166" spans="1:11" s="3" customFormat="1" ht="12.75">
      <c r="A166" s="65"/>
      <c r="B166" s="4"/>
      <c r="C166" s="144"/>
      <c r="D166" s="4"/>
      <c r="G166" s="69"/>
      <c r="I166" s="4"/>
      <c r="K166" s="69"/>
    </row>
    <row r="167" spans="1:11" s="3" customFormat="1" ht="12.75">
      <c r="A167" s="65"/>
      <c r="B167" s="4"/>
      <c r="C167" s="144"/>
      <c r="D167" s="4"/>
      <c r="G167" s="69"/>
      <c r="I167" s="4"/>
      <c r="K167" s="69"/>
    </row>
    <row r="168" spans="1:11" s="3" customFormat="1" ht="12.75">
      <c r="A168" s="65"/>
      <c r="B168" s="4"/>
      <c r="C168" s="144"/>
      <c r="D168" s="4"/>
      <c r="G168" s="69"/>
      <c r="I168" s="4"/>
      <c r="K168" s="69"/>
    </row>
    <row r="169" spans="1:11" s="3" customFormat="1" ht="12.75">
      <c r="A169" s="65"/>
      <c r="B169" s="4"/>
      <c r="C169" s="144"/>
      <c r="D169" s="4"/>
      <c r="G169" s="69"/>
      <c r="I169" s="4"/>
      <c r="K169" s="69"/>
    </row>
    <row r="170" spans="1:13" s="3" customFormat="1" ht="12.75">
      <c r="A170" s="65"/>
      <c r="B170" s="4"/>
      <c r="C170" s="144"/>
      <c r="D170" s="4"/>
      <c r="G170" s="69"/>
      <c r="I170" s="4"/>
      <c r="K170" s="69"/>
      <c r="M170"/>
    </row>
    <row r="171" spans="1:13" s="3" customFormat="1" ht="12.75">
      <c r="A171" s="65"/>
      <c r="B171" s="4"/>
      <c r="C171" s="144"/>
      <c r="D171" s="4"/>
      <c r="G171" s="69"/>
      <c r="I171" s="4"/>
      <c r="K171" s="70"/>
      <c r="L171"/>
      <c r="M171"/>
    </row>
    <row r="172" spans="4:9" ht="12.75">
      <c r="D172" s="4"/>
      <c r="E172" s="3"/>
      <c r="F172" s="3"/>
      <c r="G172" s="69"/>
      <c r="H172" s="3"/>
      <c r="I172" s="4"/>
    </row>
    <row r="173" spans="4:6" ht="12.75">
      <c r="D173" s="4"/>
      <c r="E173" s="3"/>
      <c r="F173" s="3"/>
    </row>
  </sheetData>
  <mergeCells count="7">
    <mergeCell ref="G3:K3"/>
    <mergeCell ref="G4:K4"/>
    <mergeCell ref="G1:I1"/>
    <mergeCell ref="A6:J6"/>
    <mergeCell ref="G2:H2"/>
    <mergeCell ref="D1:F1"/>
    <mergeCell ref="G5:I5"/>
  </mergeCells>
  <printOptions/>
  <pageMargins left="0.92" right="0.7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34"/>
  <sheetViews>
    <sheetView showZeros="0" workbookViewId="0" topLeftCell="A1">
      <selection activeCell="A13" sqref="A13:IV21"/>
    </sheetView>
  </sheetViews>
  <sheetFormatPr defaultColWidth="9.00390625" defaultRowHeight="12.75"/>
  <cols>
    <col min="1" max="1" width="2.625" style="245" customWidth="1"/>
    <col min="2" max="10" width="6.875" style="245" hidden="1" customWidth="1"/>
    <col min="11" max="11" width="10.00390625" style="245" hidden="1" customWidth="1"/>
    <col min="12" max="12" width="7.00390625" style="245" customWidth="1"/>
    <col min="13" max="13" width="37.125" style="245" customWidth="1"/>
    <col min="14" max="14" width="11.125" style="245" customWidth="1"/>
    <col min="15" max="15" width="4.125" style="245" customWidth="1"/>
    <col min="16" max="16" width="10.75390625" style="284" customWidth="1"/>
    <col min="17" max="17" width="13.25390625" style="285" hidden="1" customWidth="1"/>
    <col min="18" max="18" width="13.00390625" style="293" hidden="1" customWidth="1"/>
    <col min="19" max="19" width="14.25390625" style="245" hidden="1" customWidth="1"/>
    <col min="20" max="20" width="13.375" style="284" hidden="1" customWidth="1"/>
    <col min="21" max="21" width="8.125" style="221" customWidth="1"/>
    <col min="22" max="22" width="9.375" style="284" customWidth="1"/>
    <col min="23" max="23" width="10.375" style="284" customWidth="1"/>
    <col min="24" max="24" width="10.25390625" style="221" customWidth="1"/>
    <col min="25" max="25" width="14.375" style="221" customWidth="1"/>
    <col min="26" max="26" width="10.375" style="221" customWidth="1"/>
    <col min="27" max="28" width="4.75390625" style="221" customWidth="1"/>
    <col min="29" max="29" width="3.875" style="221" customWidth="1"/>
    <col min="30" max="30" width="8.00390625" style="221" customWidth="1"/>
    <col min="31" max="16384" width="8.00390625" style="245" customWidth="1"/>
  </cols>
  <sheetData>
    <row r="1" spans="1:23" ht="12.75" customHeight="1">
      <c r="A1" s="475" t="s">
        <v>3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7"/>
      <c r="N1" s="428" t="s">
        <v>32</v>
      </c>
      <c r="O1" s="429"/>
      <c r="P1" s="430"/>
      <c r="Q1" s="241"/>
      <c r="R1" s="242"/>
      <c r="S1" s="238"/>
      <c r="T1" s="243"/>
      <c r="U1" s="244" t="s">
        <v>66</v>
      </c>
      <c r="V1" s="243"/>
      <c r="W1" s="243"/>
    </row>
    <row r="2" spans="1:23" ht="12.75" customHeight="1">
      <c r="A2" s="475" t="s">
        <v>38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7"/>
      <c r="N2" s="238"/>
      <c r="O2" s="238"/>
      <c r="P2" s="243"/>
      <c r="Q2" s="241"/>
      <c r="R2" s="242"/>
      <c r="S2" s="238"/>
      <c r="T2" s="243"/>
      <c r="U2" s="243"/>
      <c r="V2" s="243"/>
      <c r="W2" s="243"/>
    </row>
    <row r="3" spans="1:23" ht="12.75" customHeight="1">
      <c r="A3" s="475" t="s">
        <v>34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7"/>
      <c r="N3" s="238"/>
      <c r="O3" s="246"/>
      <c r="P3" s="243"/>
      <c r="Q3" s="241"/>
      <c r="R3" s="242"/>
      <c r="S3" s="238"/>
      <c r="T3" s="243"/>
      <c r="U3" s="243"/>
      <c r="V3" s="243"/>
      <c r="W3" s="243"/>
    </row>
    <row r="4" spans="1:23" ht="13.5" customHeight="1">
      <c r="A4" s="475" t="s">
        <v>35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7"/>
      <c r="N4" s="241" t="s">
        <v>36</v>
      </c>
      <c r="O4" s="431" t="str">
        <f>ΕΞΩΦΥΛΛΟ!C17</f>
        <v>ΔΙΑΜΟΡΦΩΣΗ ΧΩΡΟΥ ΚΕΠ</v>
      </c>
      <c r="P4" s="420"/>
      <c r="Q4" s="420"/>
      <c r="R4" s="420"/>
      <c r="S4" s="420"/>
      <c r="T4" s="420"/>
      <c r="U4" s="420"/>
      <c r="V4" s="420"/>
      <c r="W4" s="421"/>
    </row>
    <row r="5" spans="1:23" ht="13.5" customHeight="1">
      <c r="A5" s="235"/>
      <c r="B5" s="236"/>
      <c r="C5" s="236"/>
      <c r="D5" s="236"/>
      <c r="E5" s="236"/>
      <c r="F5" s="236"/>
      <c r="G5" s="236"/>
      <c r="H5" s="236"/>
      <c r="I5" s="236"/>
      <c r="J5" s="237"/>
      <c r="K5" s="237"/>
      <c r="L5" s="237"/>
      <c r="M5" s="238"/>
      <c r="N5" s="238"/>
      <c r="O5" s="431" t="str">
        <f>ΕΞΩΦΥΛΛΟ!C19</f>
        <v>ΔΗΜΟΥ ΓΡΕΒΕΝΩΝ </v>
      </c>
      <c r="P5" s="447"/>
      <c r="Q5" s="447"/>
      <c r="R5" s="447"/>
      <c r="S5" s="447"/>
      <c r="T5" s="447"/>
      <c r="U5" s="447"/>
      <c r="V5" s="447"/>
      <c r="W5" s="448"/>
    </row>
    <row r="6" spans="1:23" ht="13.5" customHeight="1" thickBot="1">
      <c r="A6" s="472" t="s">
        <v>39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4"/>
      <c r="M6" s="359" t="str">
        <f>ΕΞΩΦΥΛΛΟ!C13</f>
        <v>008/2016</v>
      </c>
      <c r="N6" s="238"/>
      <c r="O6" s="247">
        <f>ΕΞΩΦΥΛΛΟ!C21</f>
        <v>0</v>
      </c>
      <c r="P6" s="248"/>
      <c r="Q6" s="249"/>
      <c r="R6" s="249"/>
      <c r="S6" s="250"/>
      <c r="T6" s="251"/>
      <c r="U6" s="251"/>
      <c r="V6" s="244"/>
      <c r="W6" s="243"/>
    </row>
    <row r="7" spans="1:23" ht="12.75" customHeight="1" thickBot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428" t="s">
        <v>42</v>
      </c>
      <c r="N7" s="429"/>
      <c r="O7" s="429"/>
      <c r="P7" s="444">
        <f>W115</f>
        <v>61500.001967200005</v>
      </c>
      <c r="Q7" s="445"/>
      <c r="R7" s="445"/>
      <c r="S7" s="445"/>
      <c r="T7" s="445"/>
      <c r="U7" s="446"/>
      <c r="V7" s="252"/>
      <c r="W7" s="243"/>
    </row>
    <row r="8" spans="1:26" ht="11.25" thickBot="1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4"/>
      <c r="N8" s="254"/>
      <c r="O8" s="254"/>
      <c r="P8" s="255"/>
      <c r="Q8" s="256"/>
      <c r="R8" s="257"/>
      <c r="S8" s="258" t="s">
        <v>56</v>
      </c>
      <c r="T8" s="255"/>
      <c r="U8" s="255"/>
      <c r="V8" s="248"/>
      <c r="W8" s="248"/>
      <c r="Z8" s="221">
        <v>0</v>
      </c>
    </row>
    <row r="9" spans="1:23" ht="12.75" customHeight="1">
      <c r="A9" s="478" t="s">
        <v>43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452" t="s">
        <v>45</v>
      </c>
      <c r="M9" s="452" t="s">
        <v>46</v>
      </c>
      <c r="N9" s="200" t="s">
        <v>47</v>
      </c>
      <c r="O9" s="452" t="s">
        <v>37</v>
      </c>
      <c r="P9" s="450" t="s">
        <v>48</v>
      </c>
      <c r="Q9" s="298" t="s">
        <v>49</v>
      </c>
      <c r="R9" s="311" t="s">
        <v>50</v>
      </c>
      <c r="S9" s="200"/>
      <c r="T9" s="297" t="s">
        <v>49</v>
      </c>
      <c r="U9" s="450" t="s">
        <v>51</v>
      </c>
      <c r="V9" s="450" t="s">
        <v>50</v>
      </c>
      <c r="W9" s="451"/>
    </row>
    <row r="10" spans="1:23" ht="21.75" customHeight="1" thickBot="1">
      <c r="A10" s="479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453"/>
      <c r="M10" s="453"/>
      <c r="N10" s="201" t="s">
        <v>52</v>
      </c>
      <c r="O10" s="453"/>
      <c r="P10" s="461"/>
      <c r="Q10" s="299" t="s">
        <v>53</v>
      </c>
      <c r="R10" s="312" t="s">
        <v>54</v>
      </c>
      <c r="S10" s="201" t="s">
        <v>55</v>
      </c>
      <c r="T10" s="259" t="s">
        <v>53</v>
      </c>
      <c r="U10" s="458"/>
      <c r="V10" s="259" t="s">
        <v>54</v>
      </c>
      <c r="W10" s="260" t="s">
        <v>55</v>
      </c>
    </row>
    <row r="11" spans="1:23" ht="10.5">
      <c r="A11" s="261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2"/>
      <c r="Q11" s="263"/>
      <c r="R11" s="264"/>
      <c r="S11" s="261"/>
      <c r="T11" s="262"/>
      <c r="U11" s="255"/>
      <c r="V11" s="262"/>
      <c r="W11" s="265"/>
    </row>
    <row r="12" spans="1:30" s="233" customFormat="1" ht="15" customHeight="1" thickBot="1">
      <c r="A12" s="228"/>
      <c r="B12" s="228"/>
      <c r="C12" s="228"/>
      <c r="D12" s="228"/>
      <c r="E12" s="228"/>
      <c r="F12" s="228"/>
      <c r="G12" s="229"/>
      <c r="H12" s="229"/>
      <c r="I12" s="229"/>
      <c r="J12" s="229"/>
      <c r="K12" s="228"/>
      <c r="L12" s="230"/>
      <c r="M12" s="480" t="s">
        <v>188</v>
      </c>
      <c r="N12" s="480"/>
      <c r="O12" s="230"/>
      <c r="P12" s="266"/>
      <c r="Q12" s="267"/>
      <c r="R12" s="231"/>
      <c r="S12" s="231"/>
      <c r="T12" s="231"/>
      <c r="U12" s="231"/>
      <c r="V12" s="231"/>
      <c r="W12" s="268"/>
      <c r="X12" s="211"/>
      <c r="Y12" s="211"/>
      <c r="Z12" s="211"/>
      <c r="AA12" s="211"/>
      <c r="AB12" s="211"/>
      <c r="AC12" s="211"/>
      <c r="AD12" s="269"/>
    </row>
    <row r="13" spans="1:30" s="213" customFormat="1" ht="24" customHeight="1" thickTop="1">
      <c r="A13" s="534"/>
      <c r="B13" s="535"/>
      <c r="C13" s="535"/>
      <c r="D13" s="535"/>
      <c r="E13" s="535"/>
      <c r="F13" s="535"/>
      <c r="G13" s="536"/>
      <c r="H13" s="536"/>
      <c r="I13" s="536"/>
      <c r="J13" s="536"/>
      <c r="K13" s="535"/>
      <c r="L13" s="537"/>
      <c r="M13" s="538" t="s">
        <v>127</v>
      </c>
      <c r="N13" s="535"/>
      <c r="O13" s="537"/>
      <c r="P13" s="539"/>
      <c r="Q13" s="540"/>
      <c r="R13" s="540"/>
      <c r="S13" s="540"/>
      <c r="T13" s="540"/>
      <c r="U13" s="540"/>
      <c r="V13" s="541"/>
      <c r="W13" s="221"/>
      <c r="X13" s="211"/>
      <c r="Y13" s="211"/>
      <c r="Z13" s="211"/>
      <c r="AA13" s="211"/>
      <c r="AB13" s="211"/>
      <c r="AC13" s="211"/>
      <c r="AD13" s="269"/>
    </row>
    <row r="14" spans="1:30" s="213" customFormat="1" ht="24" customHeight="1">
      <c r="A14" s="226">
        <v>1</v>
      </c>
      <c r="G14" s="214"/>
      <c r="H14" s="214"/>
      <c r="I14" s="214"/>
      <c r="J14" s="214"/>
      <c r="L14" s="234" t="s">
        <v>128</v>
      </c>
      <c r="M14" s="302" t="s">
        <v>129</v>
      </c>
      <c r="N14" s="234" t="s">
        <v>130</v>
      </c>
      <c r="O14" s="234" t="s">
        <v>121</v>
      </c>
      <c r="P14" s="211">
        <v>80</v>
      </c>
      <c r="Q14" s="211"/>
      <c r="R14" s="211"/>
      <c r="S14" s="211"/>
      <c r="T14" s="211"/>
      <c r="U14" s="271">
        <v>7.9</v>
      </c>
      <c r="V14" s="301">
        <f>U14*P14</f>
        <v>632</v>
      </c>
      <c r="W14" s="221"/>
      <c r="X14" s="211"/>
      <c r="Y14" s="211"/>
      <c r="Z14" s="211"/>
      <c r="AA14" s="211"/>
      <c r="AB14" s="211"/>
      <c r="AC14" s="211"/>
      <c r="AD14" s="269"/>
    </row>
    <row r="15" spans="1:30" s="213" customFormat="1" ht="12.75" customHeight="1">
      <c r="A15" s="226">
        <v>2</v>
      </c>
      <c r="G15" s="214"/>
      <c r="H15" s="214"/>
      <c r="I15" s="214"/>
      <c r="J15" s="214"/>
      <c r="L15" s="234" t="s">
        <v>158</v>
      </c>
      <c r="M15" s="302" t="s">
        <v>159</v>
      </c>
      <c r="N15" s="234" t="s">
        <v>125</v>
      </c>
      <c r="O15" s="234" t="s">
        <v>121</v>
      </c>
      <c r="P15" s="211">
        <v>65</v>
      </c>
      <c r="Q15" s="211"/>
      <c r="R15" s="211"/>
      <c r="S15" s="211"/>
      <c r="T15" s="211"/>
      <c r="U15" s="271">
        <v>5.6</v>
      </c>
      <c r="V15" s="301">
        <f aca="true" t="shared" si="0" ref="V15:V74">U15*P15</f>
        <v>364</v>
      </c>
      <c r="W15" s="221"/>
      <c r="X15" s="211"/>
      <c r="Y15" s="211"/>
      <c r="Z15" s="211"/>
      <c r="AA15" s="211"/>
      <c r="AB15" s="211"/>
      <c r="AC15" s="211"/>
      <c r="AD15" s="269"/>
    </row>
    <row r="16" spans="1:30" s="213" customFormat="1" ht="24" customHeight="1">
      <c r="A16" s="226">
        <v>3</v>
      </c>
      <c r="G16" s="214"/>
      <c r="H16" s="214"/>
      <c r="I16" s="214"/>
      <c r="J16" s="214"/>
      <c r="L16" s="234" t="s">
        <v>161</v>
      </c>
      <c r="M16" s="302" t="s">
        <v>162</v>
      </c>
      <c r="N16" s="234" t="s">
        <v>163</v>
      </c>
      <c r="O16" s="234" t="s">
        <v>121</v>
      </c>
      <c r="P16" s="211">
        <v>30</v>
      </c>
      <c r="Q16" s="211"/>
      <c r="R16" s="211"/>
      <c r="S16" s="211"/>
      <c r="T16" s="211"/>
      <c r="U16" s="271">
        <v>2.7</v>
      </c>
      <c r="V16" s="301">
        <f t="shared" si="0"/>
        <v>81</v>
      </c>
      <c r="W16" s="221"/>
      <c r="X16" s="211"/>
      <c r="Y16" s="211"/>
      <c r="Z16" s="211"/>
      <c r="AA16" s="211"/>
      <c r="AB16" s="211"/>
      <c r="AC16" s="211"/>
      <c r="AD16" s="269"/>
    </row>
    <row r="17" spans="1:30" s="213" customFormat="1" ht="24" customHeight="1">
      <c r="A17" s="226">
        <v>4</v>
      </c>
      <c r="G17" s="214"/>
      <c r="H17" s="214"/>
      <c r="I17" s="214"/>
      <c r="J17" s="214"/>
      <c r="L17" s="234" t="s">
        <v>164</v>
      </c>
      <c r="M17" s="302" t="s">
        <v>165</v>
      </c>
      <c r="N17" s="234" t="s">
        <v>125</v>
      </c>
      <c r="O17" s="234" t="s">
        <v>121</v>
      </c>
      <c r="P17" s="211">
        <v>45</v>
      </c>
      <c r="Q17" s="211"/>
      <c r="R17" s="211"/>
      <c r="S17" s="211"/>
      <c r="T17" s="211"/>
      <c r="U17" s="271">
        <v>5</v>
      </c>
      <c r="V17" s="301">
        <f t="shared" si="0"/>
        <v>225</v>
      </c>
      <c r="W17" s="221"/>
      <c r="X17" s="211"/>
      <c r="Y17" s="211"/>
      <c r="Z17" s="211"/>
      <c r="AA17" s="211"/>
      <c r="AB17" s="211"/>
      <c r="AC17" s="211"/>
      <c r="AD17" s="269"/>
    </row>
    <row r="18" spans="1:30" s="213" customFormat="1" ht="12.75" customHeight="1">
      <c r="A18" s="226"/>
      <c r="G18" s="214"/>
      <c r="H18" s="214"/>
      <c r="I18" s="214"/>
      <c r="J18" s="214"/>
      <c r="L18" s="234" t="s">
        <v>138</v>
      </c>
      <c r="M18" s="302" t="s">
        <v>139</v>
      </c>
      <c r="N18" s="234" t="s">
        <v>56</v>
      </c>
      <c r="O18" s="234" t="s">
        <v>56</v>
      </c>
      <c r="P18" s="211"/>
      <c r="Q18" s="211"/>
      <c r="R18" s="211"/>
      <c r="S18" s="211"/>
      <c r="T18" s="211"/>
      <c r="U18" s="271" t="s">
        <v>56</v>
      </c>
      <c r="V18" s="301"/>
      <c r="W18" s="221"/>
      <c r="X18" s="211"/>
      <c r="Y18" s="211"/>
      <c r="Z18" s="211"/>
      <c r="AA18" s="211"/>
      <c r="AB18" s="211"/>
      <c r="AC18" s="211"/>
      <c r="AD18" s="269"/>
    </row>
    <row r="19" spans="1:30" s="213" customFormat="1" ht="12.75" customHeight="1">
      <c r="A19" s="226">
        <v>5</v>
      </c>
      <c r="G19" s="214"/>
      <c r="H19" s="214"/>
      <c r="I19" s="214"/>
      <c r="J19" s="214"/>
      <c r="L19" s="234" t="s">
        <v>140</v>
      </c>
      <c r="M19" s="302" t="s">
        <v>141</v>
      </c>
      <c r="N19" s="234" t="s">
        <v>142</v>
      </c>
      <c r="O19" s="234" t="s">
        <v>137</v>
      </c>
      <c r="P19" s="211">
        <v>6</v>
      </c>
      <c r="Q19" s="211"/>
      <c r="R19" s="211"/>
      <c r="S19" s="211"/>
      <c r="T19" s="211"/>
      <c r="U19" s="271">
        <v>22.5</v>
      </c>
      <c r="V19" s="301">
        <f t="shared" si="0"/>
        <v>135</v>
      </c>
      <c r="W19" s="221"/>
      <c r="X19" s="211"/>
      <c r="Y19" s="211"/>
      <c r="Z19" s="211"/>
      <c r="AA19" s="211"/>
      <c r="AB19" s="211"/>
      <c r="AC19" s="211"/>
      <c r="AD19" s="269"/>
    </row>
    <row r="20" spans="1:30" s="213" customFormat="1" ht="12.75" customHeight="1">
      <c r="A20" s="226">
        <v>6</v>
      </c>
      <c r="G20" s="214"/>
      <c r="H20" s="214"/>
      <c r="I20" s="214"/>
      <c r="J20" s="214"/>
      <c r="L20" s="234" t="s">
        <v>202</v>
      </c>
      <c r="M20" s="302" t="s">
        <v>203</v>
      </c>
      <c r="N20" s="304" t="s">
        <v>204</v>
      </c>
      <c r="O20" s="304" t="s">
        <v>205</v>
      </c>
      <c r="P20" s="308">
        <v>20</v>
      </c>
      <c r="Q20" s="211"/>
      <c r="R20" s="211"/>
      <c r="S20" s="211"/>
      <c r="T20" s="211"/>
      <c r="U20" s="271">
        <v>13.5</v>
      </c>
      <c r="V20" s="301">
        <f>U20*P20</f>
        <v>270</v>
      </c>
      <c r="W20" s="221"/>
      <c r="X20" s="211"/>
      <c r="Y20" s="211"/>
      <c r="Z20" s="211"/>
      <c r="AA20" s="211"/>
      <c r="AB20" s="211"/>
      <c r="AC20" s="211"/>
      <c r="AD20" s="269"/>
    </row>
    <row r="21" spans="1:30" s="213" customFormat="1" ht="12.75" customHeight="1">
      <c r="A21" s="226"/>
      <c r="G21" s="214"/>
      <c r="H21" s="214"/>
      <c r="I21" s="214"/>
      <c r="J21" s="214"/>
      <c r="L21" s="234" t="s">
        <v>166</v>
      </c>
      <c r="M21" s="302" t="s">
        <v>167</v>
      </c>
      <c r="N21" s="234"/>
      <c r="O21" s="234" t="s">
        <v>56</v>
      </c>
      <c r="P21" s="211"/>
      <c r="Q21" s="211"/>
      <c r="R21" s="211"/>
      <c r="S21" s="211"/>
      <c r="T21" s="211"/>
      <c r="U21" s="271" t="s">
        <v>56</v>
      </c>
      <c r="V21" s="301"/>
      <c r="W21" s="221"/>
      <c r="X21" s="211"/>
      <c r="Y21" s="211"/>
      <c r="Z21" s="211"/>
      <c r="AA21" s="211"/>
      <c r="AB21" s="211"/>
      <c r="AC21" s="211"/>
      <c r="AD21" s="269"/>
    </row>
    <row r="22" spans="1:30" s="233" customFormat="1" ht="22.5" customHeight="1">
      <c r="A22" s="226">
        <v>7</v>
      </c>
      <c r="B22" s="213"/>
      <c r="C22" s="213"/>
      <c r="D22" s="213"/>
      <c r="E22" s="213"/>
      <c r="F22" s="213"/>
      <c r="G22" s="214"/>
      <c r="H22" s="214"/>
      <c r="I22" s="214"/>
      <c r="J22" s="214"/>
      <c r="K22" s="213"/>
      <c r="L22" s="234" t="s">
        <v>168</v>
      </c>
      <c r="M22" s="224" t="s">
        <v>169</v>
      </c>
      <c r="N22" s="270" t="s">
        <v>170</v>
      </c>
      <c r="O22" s="270" t="s">
        <v>171</v>
      </c>
      <c r="P22" s="275">
        <v>20</v>
      </c>
      <c r="Q22" s="211"/>
      <c r="R22" s="211"/>
      <c r="S22" s="211"/>
      <c r="T22" s="211"/>
      <c r="U22" s="271">
        <v>1.75</v>
      </c>
      <c r="V22" s="227">
        <f t="shared" si="0"/>
        <v>35</v>
      </c>
      <c r="W22" s="221"/>
      <c r="X22" s="211"/>
      <c r="Y22" s="211"/>
      <c r="Z22" s="211"/>
      <c r="AA22" s="211"/>
      <c r="AB22" s="211"/>
      <c r="AC22" s="211"/>
      <c r="AD22" s="269"/>
    </row>
    <row r="23" spans="1:30" s="233" customFormat="1" ht="24" customHeight="1">
      <c r="A23" s="226">
        <v>8</v>
      </c>
      <c r="B23" s="213"/>
      <c r="C23" s="213"/>
      <c r="D23" s="213"/>
      <c r="E23" s="213"/>
      <c r="F23" s="213"/>
      <c r="G23" s="214"/>
      <c r="H23" s="214"/>
      <c r="I23" s="214"/>
      <c r="J23" s="214"/>
      <c r="K23" s="213"/>
      <c r="L23" s="234" t="s">
        <v>135</v>
      </c>
      <c r="M23" s="224" t="s">
        <v>136</v>
      </c>
      <c r="N23" s="270" t="s">
        <v>134</v>
      </c>
      <c r="O23" s="270" t="s">
        <v>121</v>
      </c>
      <c r="P23" s="275">
        <v>80</v>
      </c>
      <c r="Q23" s="211"/>
      <c r="R23" s="211"/>
      <c r="S23" s="211"/>
      <c r="T23" s="211"/>
      <c r="U23" s="271">
        <v>33.5</v>
      </c>
      <c r="V23" s="227">
        <f t="shared" si="0"/>
        <v>2680</v>
      </c>
      <c r="W23" s="221"/>
      <c r="X23" s="211"/>
      <c r="Y23" s="211"/>
      <c r="Z23" s="211"/>
      <c r="AA23" s="211"/>
      <c r="AB23" s="211"/>
      <c r="AC23" s="211"/>
      <c r="AD23" s="269"/>
    </row>
    <row r="24" spans="1:30" s="233" customFormat="1" ht="12.75" customHeight="1">
      <c r="A24" s="226">
        <v>9</v>
      </c>
      <c r="B24" s="213"/>
      <c r="C24" s="213"/>
      <c r="D24" s="213"/>
      <c r="E24" s="213"/>
      <c r="F24" s="213"/>
      <c r="G24" s="214"/>
      <c r="H24" s="214"/>
      <c r="I24" s="214"/>
      <c r="J24" s="214"/>
      <c r="K24" s="213"/>
      <c r="L24" s="234" t="s">
        <v>144</v>
      </c>
      <c r="M24" s="224" t="s">
        <v>145</v>
      </c>
      <c r="N24" s="270" t="s">
        <v>146</v>
      </c>
      <c r="O24" s="270" t="s">
        <v>126</v>
      </c>
      <c r="P24" s="275">
        <v>40</v>
      </c>
      <c r="Q24" s="211"/>
      <c r="R24" s="211"/>
      <c r="S24" s="211"/>
      <c r="T24" s="211"/>
      <c r="U24" s="271">
        <v>4.5</v>
      </c>
      <c r="V24" s="227">
        <f t="shared" si="0"/>
        <v>180</v>
      </c>
      <c r="W24" s="221"/>
      <c r="X24" s="211"/>
      <c r="Y24" s="211"/>
      <c r="Z24" s="211"/>
      <c r="AA24" s="211"/>
      <c r="AB24" s="211"/>
      <c r="AC24" s="211"/>
      <c r="AD24" s="269"/>
    </row>
    <row r="25" spans="1:30" s="233" customFormat="1" ht="24" customHeight="1">
      <c r="A25" s="226">
        <v>10</v>
      </c>
      <c r="B25" s="213"/>
      <c r="C25" s="213"/>
      <c r="D25" s="213"/>
      <c r="E25" s="213"/>
      <c r="F25" s="213"/>
      <c r="G25" s="214"/>
      <c r="H25" s="214"/>
      <c r="I25" s="214"/>
      <c r="J25" s="214"/>
      <c r="K25" s="213"/>
      <c r="L25" s="234" t="s">
        <v>131</v>
      </c>
      <c r="M25" s="224" t="s">
        <v>132</v>
      </c>
      <c r="N25" s="234" t="s">
        <v>133</v>
      </c>
      <c r="O25" s="234" t="s">
        <v>121</v>
      </c>
      <c r="P25" s="275">
        <v>40</v>
      </c>
      <c r="Q25" s="211"/>
      <c r="R25" s="211"/>
      <c r="S25" s="211"/>
      <c r="T25" s="211"/>
      <c r="U25" s="271">
        <v>13.5</v>
      </c>
      <c r="V25" s="227">
        <f t="shared" si="0"/>
        <v>540</v>
      </c>
      <c r="W25" s="221"/>
      <c r="X25" s="211"/>
      <c r="Y25" s="211"/>
      <c r="Z25" s="211"/>
      <c r="AA25" s="211"/>
      <c r="AB25" s="211"/>
      <c r="AC25" s="211"/>
      <c r="AD25" s="269"/>
    </row>
    <row r="26" spans="1:30" s="213" customFormat="1" ht="24" customHeight="1">
      <c r="A26" s="226">
        <v>11</v>
      </c>
      <c r="G26" s="214"/>
      <c r="H26" s="214"/>
      <c r="I26" s="214"/>
      <c r="J26" s="214"/>
      <c r="L26" s="234" t="s">
        <v>147</v>
      </c>
      <c r="M26" s="302" t="s">
        <v>148</v>
      </c>
      <c r="N26" s="304" t="s">
        <v>149</v>
      </c>
      <c r="O26" s="304" t="s">
        <v>121</v>
      </c>
      <c r="P26" s="308">
        <v>10</v>
      </c>
      <c r="Q26" s="211"/>
      <c r="R26" s="211"/>
      <c r="S26" s="211"/>
      <c r="T26" s="211"/>
      <c r="U26" s="271">
        <v>36.5</v>
      </c>
      <c r="V26" s="301">
        <f t="shared" si="0"/>
        <v>365</v>
      </c>
      <c r="W26" s="221"/>
      <c r="X26" s="211"/>
      <c r="Y26" s="211"/>
      <c r="Z26" s="211"/>
      <c r="AA26" s="211"/>
      <c r="AB26" s="211"/>
      <c r="AC26" s="211"/>
      <c r="AD26" s="269"/>
    </row>
    <row r="27" spans="1:30" s="233" customFormat="1" ht="24" customHeight="1">
      <c r="A27" s="226">
        <v>12</v>
      </c>
      <c r="B27" s="213"/>
      <c r="C27" s="213"/>
      <c r="D27" s="213"/>
      <c r="E27" s="213"/>
      <c r="F27" s="213"/>
      <c r="G27" s="214"/>
      <c r="H27" s="214"/>
      <c r="I27" s="214"/>
      <c r="J27" s="214"/>
      <c r="K27" s="213"/>
      <c r="L27" s="234" t="s">
        <v>189</v>
      </c>
      <c r="M27" s="224" t="s">
        <v>190</v>
      </c>
      <c r="N27" s="303" t="s">
        <v>154</v>
      </c>
      <c r="O27" s="303" t="s">
        <v>121</v>
      </c>
      <c r="P27" s="308">
        <v>2</v>
      </c>
      <c r="Q27" s="211"/>
      <c r="R27" s="211"/>
      <c r="S27" s="211"/>
      <c r="T27" s="211"/>
      <c r="U27" s="271">
        <v>54</v>
      </c>
      <c r="V27" s="227">
        <f>U27*P27</f>
        <v>108</v>
      </c>
      <c r="W27" s="221"/>
      <c r="X27" s="211"/>
      <c r="Y27" s="211"/>
      <c r="Z27" s="211"/>
      <c r="AA27" s="211"/>
      <c r="AB27" s="211"/>
      <c r="AC27" s="211"/>
      <c r="AD27" s="269"/>
    </row>
    <row r="28" spans="1:30" s="213" customFormat="1" ht="12.75" customHeight="1">
      <c r="A28" s="226">
        <v>13</v>
      </c>
      <c r="G28" s="214"/>
      <c r="H28" s="214"/>
      <c r="I28" s="214"/>
      <c r="J28" s="214"/>
      <c r="L28" s="234" t="s">
        <v>173</v>
      </c>
      <c r="M28" s="302" t="s">
        <v>174</v>
      </c>
      <c r="N28" s="234" t="s">
        <v>270</v>
      </c>
      <c r="O28" s="234" t="s">
        <v>121</v>
      </c>
      <c r="P28" s="211">
        <v>30</v>
      </c>
      <c r="Q28" s="211"/>
      <c r="R28" s="211"/>
      <c r="S28" s="211"/>
      <c r="T28" s="211"/>
      <c r="U28" s="271">
        <v>15.5</v>
      </c>
      <c r="V28" s="301">
        <f t="shared" si="0"/>
        <v>465</v>
      </c>
      <c r="W28" s="221"/>
      <c r="X28" s="211"/>
      <c r="Y28" s="211"/>
      <c r="Z28" s="211"/>
      <c r="AA28" s="211"/>
      <c r="AB28" s="211"/>
      <c r="AC28" s="211"/>
      <c r="AD28" s="269"/>
    </row>
    <row r="29" spans="1:30" s="213" customFormat="1" ht="12.75" customHeight="1">
      <c r="A29" s="226">
        <v>14</v>
      </c>
      <c r="G29" s="214"/>
      <c r="H29" s="214"/>
      <c r="I29" s="214"/>
      <c r="J29" s="214"/>
      <c r="L29" s="234" t="s">
        <v>180</v>
      </c>
      <c r="M29" s="305" t="s">
        <v>181</v>
      </c>
      <c r="N29" s="234" t="s">
        <v>153</v>
      </c>
      <c r="O29" s="234" t="s">
        <v>121</v>
      </c>
      <c r="P29" s="211">
        <v>50</v>
      </c>
      <c r="Q29" s="211"/>
      <c r="R29" s="211"/>
      <c r="S29" s="211"/>
      <c r="T29" s="211"/>
      <c r="U29" s="271">
        <v>13</v>
      </c>
      <c r="V29" s="301">
        <f t="shared" si="0"/>
        <v>650</v>
      </c>
      <c r="W29" s="221"/>
      <c r="X29" s="211"/>
      <c r="Y29" s="211"/>
      <c r="Z29" s="211"/>
      <c r="AA29" s="211"/>
      <c r="AB29" s="211"/>
      <c r="AC29" s="211"/>
      <c r="AD29" s="269"/>
    </row>
    <row r="30" spans="1:30" s="213" customFormat="1" ht="12.75" customHeight="1">
      <c r="A30" s="226">
        <v>15</v>
      </c>
      <c r="G30" s="214"/>
      <c r="H30" s="214"/>
      <c r="I30" s="214"/>
      <c r="J30" s="214"/>
      <c r="L30" s="234" t="s">
        <v>195</v>
      </c>
      <c r="M30" s="305" t="s">
        <v>196</v>
      </c>
      <c r="N30" s="303" t="s">
        <v>197</v>
      </c>
      <c r="O30" s="303" t="s">
        <v>121</v>
      </c>
      <c r="P30" s="307">
        <v>50</v>
      </c>
      <c r="Q30" s="211"/>
      <c r="R30" s="211"/>
      <c r="S30" s="211"/>
      <c r="T30" s="211"/>
      <c r="U30" s="271">
        <v>18.2</v>
      </c>
      <c r="V30" s="301">
        <f t="shared" si="0"/>
        <v>910</v>
      </c>
      <c r="W30" s="221"/>
      <c r="X30" s="211"/>
      <c r="Y30" s="211"/>
      <c r="Z30" s="211"/>
      <c r="AA30" s="211"/>
      <c r="AB30" s="211"/>
      <c r="AC30" s="211"/>
      <c r="AD30" s="269"/>
    </row>
    <row r="31" spans="1:30" s="213" customFormat="1" ht="12.75" customHeight="1">
      <c r="A31" s="226"/>
      <c r="G31" s="214"/>
      <c r="H31" s="214"/>
      <c r="I31" s="214"/>
      <c r="J31" s="214"/>
      <c r="L31" s="304" t="s">
        <v>236</v>
      </c>
      <c r="M31" s="302" t="s">
        <v>237</v>
      </c>
      <c r="N31" s="304" t="s">
        <v>56</v>
      </c>
      <c r="O31" s="304" t="s">
        <v>56</v>
      </c>
      <c r="P31" s="308" t="s">
        <v>56</v>
      </c>
      <c r="Q31" s="211"/>
      <c r="R31" s="211"/>
      <c r="S31" s="211"/>
      <c r="T31" s="211"/>
      <c r="U31" s="271"/>
      <c r="V31" s="301"/>
      <c r="W31" s="221"/>
      <c r="X31" s="211"/>
      <c r="Y31" s="211"/>
      <c r="Z31" s="211"/>
      <c r="AA31" s="211"/>
      <c r="AB31" s="211"/>
      <c r="AC31" s="211"/>
      <c r="AD31" s="269"/>
    </row>
    <row r="32" spans="1:30" s="213" customFormat="1" ht="12.75" customHeight="1">
      <c r="A32" s="226">
        <v>16</v>
      </c>
      <c r="G32" s="214"/>
      <c r="H32" s="214"/>
      <c r="I32" s="214"/>
      <c r="J32" s="214"/>
      <c r="L32" s="304" t="s">
        <v>238</v>
      </c>
      <c r="M32" s="302" t="s">
        <v>239</v>
      </c>
      <c r="N32" s="304" t="s">
        <v>240</v>
      </c>
      <c r="O32" s="304" t="s">
        <v>126</v>
      </c>
      <c r="P32" s="308">
        <v>20</v>
      </c>
      <c r="Q32" s="211"/>
      <c r="R32" s="211"/>
      <c r="S32" s="211"/>
      <c r="T32" s="211"/>
      <c r="U32" s="271">
        <v>8.4</v>
      </c>
      <c r="V32" s="301">
        <f>U32*P32</f>
        <v>168</v>
      </c>
      <c r="W32" s="221"/>
      <c r="X32" s="211"/>
      <c r="Y32" s="211"/>
      <c r="Z32" s="211"/>
      <c r="AA32" s="211"/>
      <c r="AB32" s="211"/>
      <c r="AC32" s="211"/>
      <c r="AD32" s="269"/>
    </row>
    <row r="33" spans="1:30" s="213" customFormat="1" ht="15" customHeight="1">
      <c r="A33" s="226"/>
      <c r="G33" s="214"/>
      <c r="H33" s="214"/>
      <c r="I33" s="214"/>
      <c r="J33" s="214"/>
      <c r="L33" s="304" t="s">
        <v>271</v>
      </c>
      <c r="M33" s="305" t="s">
        <v>272</v>
      </c>
      <c r="N33" s="304" t="s">
        <v>56</v>
      </c>
      <c r="O33" s="304" t="s">
        <v>56</v>
      </c>
      <c r="P33" s="308" t="s">
        <v>56</v>
      </c>
      <c r="Q33" s="211"/>
      <c r="R33" s="211"/>
      <c r="S33" s="211"/>
      <c r="T33" s="211"/>
      <c r="U33" s="271"/>
      <c r="V33" s="301"/>
      <c r="W33" s="221"/>
      <c r="X33" s="211"/>
      <c r="Y33" s="211"/>
      <c r="Z33" s="211"/>
      <c r="AA33" s="211"/>
      <c r="AB33" s="211"/>
      <c r="AC33" s="211"/>
      <c r="AD33" s="269"/>
    </row>
    <row r="34" spans="1:30" s="315" customFormat="1" ht="33.75" customHeight="1">
      <c r="A34" s="314">
        <v>17</v>
      </c>
      <c r="G34" s="316"/>
      <c r="H34" s="316"/>
      <c r="I34" s="316"/>
      <c r="J34" s="316"/>
      <c r="L34" s="369" t="s">
        <v>273</v>
      </c>
      <c r="M34" s="318" t="s">
        <v>274</v>
      </c>
      <c r="N34" s="369" t="s">
        <v>153</v>
      </c>
      <c r="O34" s="369" t="s">
        <v>121</v>
      </c>
      <c r="P34" s="370">
        <v>66</v>
      </c>
      <c r="Q34" s="321"/>
      <c r="R34" s="321"/>
      <c r="S34" s="321"/>
      <c r="T34" s="321"/>
      <c r="U34" s="371">
        <v>25.9</v>
      </c>
      <c r="V34" s="372">
        <f t="shared" si="0"/>
        <v>1709.3999999999999</v>
      </c>
      <c r="W34" s="221"/>
      <c r="X34" s="321"/>
      <c r="Y34" s="321"/>
      <c r="Z34" s="321"/>
      <c r="AA34" s="321"/>
      <c r="AB34" s="321"/>
      <c r="AC34" s="321"/>
      <c r="AD34" s="323"/>
    </row>
    <row r="35" spans="1:30" s="213" customFormat="1" ht="18.75" customHeight="1">
      <c r="A35" s="226">
        <v>18</v>
      </c>
      <c r="G35" s="214"/>
      <c r="H35" s="214"/>
      <c r="I35" s="214"/>
      <c r="J35" s="214"/>
      <c r="L35" s="304" t="s">
        <v>278</v>
      </c>
      <c r="M35" s="305" t="s">
        <v>152</v>
      </c>
      <c r="N35" s="303" t="s">
        <v>153</v>
      </c>
      <c r="O35" s="303" t="s">
        <v>121</v>
      </c>
      <c r="P35" s="307">
        <v>22.5</v>
      </c>
      <c r="Q35" s="211"/>
      <c r="R35" s="211"/>
      <c r="S35" s="211"/>
      <c r="T35" s="211"/>
      <c r="U35" s="271">
        <v>5</v>
      </c>
      <c r="V35" s="301">
        <f t="shared" si="0"/>
        <v>112.5</v>
      </c>
      <c r="W35" s="268"/>
      <c r="X35" s="211"/>
      <c r="Y35" s="211"/>
      <c r="Z35" s="211"/>
      <c r="AA35" s="211"/>
      <c r="AB35" s="211"/>
      <c r="AC35" s="211"/>
      <c r="AD35" s="269"/>
    </row>
    <row r="36" spans="1:30" s="374" customFormat="1" ht="24" customHeight="1">
      <c r="A36" s="373">
        <v>19</v>
      </c>
      <c r="G36" s="375"/>
      <c r="H36" s="375"/>
      <c r="I36" s="375"/>
      <c r="J36" s="375"/>
      <c r="L36" s="376" t="s">
        <v>183</v>
      </c>
      <c r="M36" s="377" t="s">
        <v>184</v>
      </c>
      <c r="N36" s="378" t="s">
        <v>185</v>
      </c>
      <c r="O36" s="378" t="s">
        <v>121</v>
      </c>
      <c r="P36" s="357">
        <v>20</v>
      </c>
      <c r="Q36" s="357"/>
      <c r="R36" s="357"/>
      <c r="S36" s="357"/>
      <c r="T36" s="357"/>
      <c r="U36" s="379">
        <v>14</v>
      </c>
      <c r="V36" s="380">
        <f t="shared" si="0"/>
        <v>280</v>
      </c>
      <c r="W36" s="221"/>
      <c r="X36" s="357"/>
      <c r="Y36" s="357"/>
      <c r="Z36" s="357"/>
      <c r="AA36" s="357"/>
      <c r="AB36" s="357"/>
      <c r="AC36" s="357"/>
      <c r="AD36" s="381"/>
    </row>
    <row r="37" spans="1:30" s="213" customFormat="1" ht="21">
      <c r="A37" s="226">
        <v>20</v>
      </c>
      <c r="G37" s="214"/>
      <c r="H37" s="214"/>
      <c r="I37" s="214"/>
      <c r="J37" s="214"/>
      <c r="L37" s="306" t="s">
        <v>186</v>
      </c>
      <c r="M37" s="363" t="s">
        <v>187</v>
      </c>
      <c r="N37" s="234" t="s">
        <v>185</v>
      </c>
      <c r="O37" s="234" t="s">
        <v>121</v>
      </c>
      <c r="P37" s="211">
        <v>20</v>
      </c>
      <c r="Q37" s="211"/>
      <c r="R37" s="211"/>
      <c r="S37" s="211"/>
      <c r="T37" s="211"/>
      <c r="U37" s="271">
        <v>16.8</v>
      </c>
      <c r="V37" s="301">
        <f t="shared" si="0"/>
        <v>336</v>
      </c>
      <c r="W37" s="221"/>
      <c r="X37" s="211"/>
      <c r="Y37" s="211"/>
      <c r="Z37" s="211"/>
      <c r="AA37" s="211"/>
      <c r="AB37" s="211"/>
      <c r="AC37" s="211"/>
      <c r="AD37" s="269"/>
    </row>
    <row r="38" spans="1:30" s="213" customFormat="1" ht="21">
      <c r="A38" s="226">
        <v>21</v>
      </c>
      <c r="G38" s="214"/>
      <c r="H38" s="214"/>
      <c r="I38" s="214"/>
      <c r="J38" s="214"/>
      <c r="L38" s="365" t="s">
        <v>275</v>
      </c>
      <c r="M38" s="366" t="s">
        <v>276</v>
      </c>
      <c r="N38" s="365" t="s">
        <v>277</v>
      </c>
      <c r="O38" s="365" t="s">
        <v>121</v>
      </c>
      <c r="P38" s="367">
        <v>2</v>
      </c>
      <c r="Q38" s="211"/>
      <c r="R38" s="211"/>
      <c r="S38" s="211"/>
      <c r="T38" s="211"/>
      <c r="U38" s="271">
        <v>200</v>
      </c>
      <c r="V38" s="301">
        <f t="shared" si="0"/>
        <v>400</v>
      </c>
      <c r="W38" s="221"/>
      <c r="X38" s="211"/>
      <c r="Y38" s="211"/>
      <c r="Z38" s="211"/>
      <c r="AA38" s="211"/>
      <c r="AB38" s="211"/>
      <c r="AC38" s="211"/>
      <c r="AD38" s="269"/>
    </row>
    <row r="39" spans="1:30" s="213" customFormat="1" ht="12.75" customHeight="1">
      <c r="A39" s="226">
        <v>22</v>
      </c>
      <c r="G39" s="214"/>
      <c r="H39" s="214"/>
      <c r="I39" s="214"/>
      <c r="J39" s="214"/>
      <c r="L39" s="234" t="s">
        <v>206</v>
      </c>
      <c r="M39" s="364" t="s">
        <v>207</v>
      </c>
      <c r="N39" s="304" t="s">
        <v>208</v>
      </c>
      <c r="O39" s="304" t="s">
        <v>120</v>
      </c>
      <c r="P39" s="308">
        <v>250</v>
      </c>
      <c r="Q39" s="211"/>
      <c r="R39" s="211"/>
      <c r="S39" s="211"/>
      <c r="T39" s="211"/>
      <c r="U39" s="271">
        <v>3.1</v>
      </c>
      <c r="V39" s="301">
        <f t="shared" si="0"/>
        <v>775</v>
      </c>
      <c r="W39" s="221"/>
      <c r="X39" s="211"/>
      <c r="Y39" s="211"/>
      <c r="Z39" s="211"/>
      <c r="AA39" s="211"/>
      <c r="AB39" s="211"/>
      <c r="AC39" s="211"/>
      <c r="AD39" s="269"/>
    </row>
    <row r="40" spans="1:30" s="213" customFormat="1" ht="33.75" customHeight="1">
      <c r="A40" s="226">
        <v>23</v>
      </c>
      <c r="G40" s="214"/>
      <c r="H40" s="214"/>
      <c r="I40" s="214"/>
      <c r="J40" s="214"/>
      <c r="L40" s="234" t="s">
        <v>155</v>
      </c>
      <c r="M40" s="302" t="s">
        <v>156</v>
      </c>
      <c r="N40" s="234" t="s">
        <v>157</v>
      </c>
      <c r="O40" s="234" t="s">
        <v>121</v>
      </c>
      <c r="P40" s="211">
        <v>350</v>
      </c>
      <c r="Q40" s="211"/>
      <c r="R40" s="211"/>
      <c r="S40" s="211"/>
      <c r="T40" s="211"/>
      <c r="U40" s="271">
        <v>3.9</v>
      </c>
      <c r="V40" s="301">
        <f t="shared" si="0"/>
        <v>1365</v>
      </c>
      <c r="W40" s="221"/>
      <c r="X40" s="211"/>
      <c r="Y40" s="211"/>
      <c r="Z40" s="211"/>
      <c r="AA40" s="211"/>
      <c r="AB40" s="211"/>
      <c r="AC40" s="211"/>
      <c r="AD40" s="269"/>
    </row>
    <row r="41" spans="1:30" s="213" customFormat="1" ht="12.75" customHeight="1">
      <c r="A41" s="226"/>
      <c r="G41" s="214"/>
      <c r="H41" s="214"/>
      <c r="I41" s="214"/>
      <c r="J41" s="214"/>
      <c r="L41" s="234" t="s">
        <v>150</v>
      </c>
      <c r="M41" s="302" t="s">
        <v>151</v>
      </c>
      <c r="N41" s="304" t="s">
        <v>56</v>
      </c>
      <c r="O41" s="304" t="s">
        <v>56</v>
      </c>
      <c r="P41" s="308" t="s">
        <v>56</v>
      </c>
      <c r="Q41" s="211"/>
      <c r="R41" s="211"/>
      <c r="S41" s="211"/>
      <c r="T41" s="211"/>
      <c r="U41" s="271"/>
      <c r="V41" s="301"/>
      <c r="W41" s="221"/>
      <c r="X41" s="211"/>
      <c r="Y41" s="211"/>
      <c r="Z41" s="211"/>
      <c r="AA41" s="211"/>
      <c r="AB41" s="211"/>
      <c r="AC41" s="211"/>
      <c r="AD41" s="269"/>
    </row>
    <row r="42" spans="1:30" s="213" customFormat="1" ht="12.75" customHeight="1">
      <c r="A42" s="226">
        <v>24</v>
      </c>
      <c r="G42" s="214"/>
      <c r="H42" s="214"/>
      <c r="I42" s="214"/>
      <c r="J42" s="214"/>
      <c r="L42" s="234" t="s">
        <v>192</v>
      </c>
      <c r="M42" s="302" t="s">
        <v>193</v>
      </c>
      <c r="N42" s="304" t="s">
        <v>194</v>
      </c>
      <c r="O42" s="304" t="s">
        <v>121</v>
      </c>
      <c r="P42" s="308">
        <v>250</v>
      </c>
      <c r="Q42" s="211"/>
      <c r="R42" s="211"/>
      <c r="S42" s="211"/>
      <c r="T42" s="211"/>
      <c r="U42" s="271">
        <v>2.2</v>
      </c>
      <c r="V42" s="301">
        <f t="shared" si="0"/>
        <v>550</v>
      </c>
      <c r="W42" s="221"/>
      <c r="X42" s="211"/>
      <c r="Y42" s="211"/>
      <c r="Z42" s="211"/>
      <c r="AA42" s="211"/>
      <c r="AB42" s="211"/>
      <c r="AC42" s="211"/>
      <c r="AD42" s="269"/>
    </row>
    <row r="43" spans="1:30" s="213" customFormat="1" ht="12.75" customHeight="1">
      <c r="A43" s="226"/>
      <c r="G43" s="214"/>
      <c r="H43" s="214"/>
      <c r="I43" s="214"/>
      <c r="J43" s="214"/>
      <c r="L43" s="234" t="s">
        <v>198</v>
      </c>
      <c r="M43" s="302" t="s">
        <v>199</v>
      </c>
      <c r="N43" s="304"/>
      <c r="O43" s="304" t="s">
        <v>56</v>
      </c>
      <c r="P43" s="308" t="s">
        <v>56</v>
      </c>
      <c r="Q43" s="211"/>
      <c r="R43" s="211"/>
      <c r="S43" s="211"/>
      <c r="T43" s="211"/>
      <c r="U43" s="271"/>
      <c r="V43" s="301"/>
      <c r="W43" s="221"/>
      <c r="X43" s="211"/>
      <c r="Y43" s="211"/>
      <c r="Z43" s="211"/>
      <c r="AA43" s="211"/>
      <c r="AB43" s="211"/>
      <c r="AC43" s="211"/>
      <c r="AD43" s="269"/>
    </row>
    <row r="44" spans="1:30" s="233" customFormat="1" ht="12.75" customHeight="1">
      <c r="A44" s="226">
        <v>25</v>
      </c>
      <c r="B44" s="213"/>
      <c r="C44" s="213"/>
      <c r="D44" s="213"/>
      <c r="E44" s="213"/>
      <c r="F44" s="213"/>
      <c r="G44" s="214"/>
      <c r="H44" s="214"/>
      <c r="I44" s="214"/>
      <c r="J44" s="214"/>
      <c r="K44" s="213"/>
      <c r="L44" s="234" t="s">
        <v>200</v>
      </c>
      <c r="M44" s="224" t="s">
        <v>143</v>
      </c>
      <c r="N44" s="303" t="s">
        <v>201</v>
      </c>
      <c r="O44" s="303" t="s">
        <v>121</v>
      </c>
      <c r="P44" s="308">
        <v>4</v>
      </c>
      <c r="Q44" s="211"/>
      <c r="R44" s="211"/>
      <c r="S44" s="211"/>
      <c r="T44" s="211"/>
      <c r="U44" s="271">
        <v>195</v>
      </c>
      <c r="V44" s="227">
        <f t="shared" si="0"/>
        <v>780</v>
      </c>
      <c r="W44" s="221"/>
      <c r="X44" s="211"/>
      <c r="Y44" s="211"/>
      <c r="Z44" s="211"/>
      <c r="AA44" s="211"/>
      <c r="AB44" s="211"/>
      <c r="AC44" s="211"/>
      <c r="AD44" s="269"/>
    </row>
    <row r="45" spans="1:30" s="233" customFormat="1" ht="33.75" customHeight="1">
      <c r="A45" s="226">
        <v>26</v>
      </c>
      <c r="B45" s="213"/>
      <c r="C45" s="213"/>
      <c r="D45" s="213"/>
      <c r="E45" s="213"/>
      <c r="F45" s="213"/>
      <c r="G45" s="214"/>
      <c r="H45" s="214"/>
      <c r="I45" s="214"/>
      <c r="J45" s="214"/>
      <c r="K45" s="213"/>
      <c r="L45" s="234" t="s">
        <v>209</v>
      </c>
      <c r="M45" s="302" t="s">
        <v>210</v>
      </c>
      <c r="N45" s="303" t="s">
        <v>211</v>
      </c>
      <c r="O45" s="303" t="s">
        <v>121</v>
      </c>
      <c r="P45" s="307">
        <v>50</v>
      </c>
      <c r="Q45" s="211"/>
      <c r="R45" s="211"/>
      <c r="S45" s="211"/>
      <c r="T45" s="211"/>
      <c r="U45" s="271">
        <v>6.7</v>
      </c>
      <c r="V45" s="227">
        <f t="shared" si="0"/>
        <v>335</v>
      </c>
      <c r="W45" s="221"/>
      <c r="X45" s="211"/>
      <c r="Y45" s="211"/>
      <c r="Z45" s="211"/>
      <c r="AA45" s="211"/>
      <c r="AB45" s="211"/>
      <c r="AC45" s="211"/>
      <c r="AD45" s="269"/>
    </row>
    <row r="46" spans="1:30" s="233" customFormat="1" ht="12.75" customHeight="1">
      <c r="A46" s="226">
        <v>27</v>
      </c>
      <c r="B46" s="213"/>
      <c r="C46" s="213"/>
      <c r="D46" s="213"/>
      <c r="E46" s="213"/>
      <c r="F46" s="213"/>
      <c r="G46" s="214"/>
      <c r="H46" s="214"/>
      <c r="I46" s="214"/>
      <c r="J46" s="214"/>
      <c r="K46" s="213"/>
      <c r="L46" s="234" t="s">
        <v>176</v>
      </c>
      <c r="M46" s="302" t="s">
        <v>177</v>
      </c>
      <c r="N46" s="270" t="s">
        <v>178</v>
      </c>
      <c r="O46" s="270" t="s">
        <v>121</v>
      </c>
      <c r="P46" s="275">
        <v>130</v>
      </c>
      <c r="Q46" s="211"/>
      <c r="R46" s="211"/>
      <c r="S46" s="211"/>
      <c r="T46" s="211"/>
      <c r="U46" s="274">
        <v>12.4</v>
      </c>
      <c r="V46" s="227">
        <f t="shared" si="0"/>
        <v>1612</v>
      </c>
      <c r="W46" s="221"/>
      <c r="X46" s="211"/>
      <c r="Y46" s="211"/>
      <c r="Z46" s="211"/>
      <c r="AA46" s="211"/>
      <c r="AB46" s="211"/>
      <c r="AC46" s="211"/>
      <c r="AD46" s="269"/>
    </row>
    <row r="47" spans="1:30" s="233" customFormat="1" ht="12.75" customHeight="1" thickBot="1">
      <c r="A47" s="226">
        <v>28</v>
      </c>
      <c r="B47" s="213"/>
      <c r="C47" s="213"/>
      <c r="D47" s="213"/>
      <c r="E47" s="213"/>
      <c r="F47" s="213"/>
      <c r="G47" s="214"/>
      <c r="H47" s="214"/>
      <c r="I47" s="214"/>
      <c r="J47" s="214"/>
      <c r="K47" s="213"/>
      <c r="L47" s="233" t="s">
        <v>241</v>
      </c>
      <c r="M47" s="216" t="s">
        <v>212</v>
      </c>
      <c r="N47" s="233" t="s">
        <v>231</v>
      </c>
      <c r="P47" s="336">
        <v>2</v>
      </c>
      <c r="Q47" s="336"/>
      <c r="R47" s="336"/>
      <c r="S47" s="336"/>
      <c r="T47" s="336"/>
      <c r="U47" s="321">
        <v>15</v>
      </c>
      <c r="V47" s="322">
        <f t="shared" si="0"/>
        <v>30</v>
      </c>
      <c r="W47" s="221"/>
      <c r="X47" s="211"/>
      <c r="Y47" s="211"/>
      <c r="Z47" s="211"/>
      <c r="AA47" s="211"/>
      <c r="AB47" s="211"/>
      <c r="AC47" s="211"/>
      <c r="AD47" s="269"/>
    </row>
    <row r="48" spans="1:30" s="233" customFormat="1" ht="12.75" customHeight="1" thickBot="1">
      <c r="A48" s="351"/>
      <c r="B48" s="352"/>
      <c r="C48" s="352"/>
      <c r="D48" s="352"/>
      <c r="E48" s="352"/>
      <c r="F48" s="352"/>
      <c r="G48" s="353"/>
      <c r="H48" s="353"/>
      <c r="I48" s="353"/>
      <c r="J48" s="353"/>
      <c r="K48" s="352"/>
      <c r="L48" s="354"/>
      <c r="M48" s="355"/>
      <c r="N48" s="354"/>
      <c r="O48" s="354"/>
      <c r="P48" s="459" t="s">
        <v>123</v>
      </c>
      <c r="Q48" s="460"/>
      <c r="R48" s="460"/>
      <c r="S48" s="460"/>
      <c r="T48" s="460"/>
      <c r="U48" s="462"/>
      <c r="V48" s="358">
        <f>SUM(V13:V47)</f>
        <v>16092.9</v>
      </c>
      <c r="W48" s="388" t="s">
        <v>63</v>
      </c>
      <c r="X48" s="268"/>
      <c r="Y48" s="211"/>
      <c r="Z48" s="211"/>
      <c r="AA48" s="211"/>
      <c r="AB48" s="211"/>
      <c r="AC48" s="211"/>
      <c r="AD48" s="269"/>
    </row>
    <row r="49" spans="1:30" s="340" customFormat="1" ht="12.75" customHeight="1">
      <c r="A49" s="219"/>
      <c r="B49" s="219"/>
      <c r="C49" s="219"/>
      <c r="D49" s="219"/>
      <c r="E49" s="219"/>
      <c r="F49" s="219"/>
      <c r="G49" s="220"/>
      <c r="H49" s="220"/>
      <c r="I49" s="220"/>
      <c r="J49" s="220"/>
      <c r="K49" s="219"/>
      <c r="L49" s="245"/>
      <c r="M49" s="342"/>
      <c r="N49" s="245"/>
      <c r="O49" s="245"/>
      <c r="P49" s="284"/>
      <c r="Q49" s="284"/>
      <c r="R49" s="284"/>
      <c r="S49" s="284"/>
      <c r="T49" s="284"/>
      <c r="U49" s="221"/>
      <c r="V49" s="222"/>
      <c r="W49" s="221"/>
      <c r="X49" s="325"/>
      <c r="Y49" s="325"/>
      <c r="Z49" s="325"/>
      <c r="AA49" s="325"/>
      <c r="AB49" s="325"/>
      <c r="AC49" s="325"/>
      <c r="AD49" s="341"/>
    </row>
    <row r="50" spans="1:30" ht="12.75" customHeight="1">
      <c r="A50" s="219"/>
      <c r="B50" s="219"/>
      <c r="C50" s="219"/>
      <c r="D50" s="219"/>
      <c r="E50" s="219"/>
      <c r="F50" s="219"/>
      <c r="G50" s="220"/>
      <c r="H50" s="220"/>
      <c r="I50" s="220"/>
      <c r="J50" s="220"/>
      <c r="K50" s="219"/>
      <c r="M50" s="342"/>
      <c r="Q50" s="284"/>
      <c r="R50" s="284"/>
      <c r="S50" s="284"/>
      <c r="V50" s="222"/>
      <c r="W50" s="221"/>
      <c r="AD50" s="343"/>
    </row>
    <row r="51" spans="1:30" s="346" customFormat="1" ht="12.75" customHeight="1" thickBot="1">
      <c r="A51" s="350"/>
      <c r="B51" s="344"/>
      <c r="C51" s="344"/>
      <c r="D51" s="344"/>
      <c r="E51" s="344"/>
      <c r="F51" s="344"/>
      <c r="G51" s="345"/>
      <c r="H51" s="345"/>
      <c r="I51" s="345"/>
      <c r="J51" s="345"/>
      <c r="K51" s="344"/>
      <c r="M51" s="347"/>
      <c r="P51" s="284"/>
      <c r="Q51" s="284"/>
      <c r="R51" s="284"/>
      <c r="S51" s="284"/>
      <c r="T51" s="284"/>
      <c r="U51" s="221"/>
      <c r="V51" s="222"/>
      <c r="W51" s="221"/>
      <c r="X51" s="348"/>
      <c r="Y51" s="348"/>
      <c r="Z51" s="348"/>
      <c r="AA51" s="348"/>
      <c r="AB51" s="348"/>
      <c r="AC51" s="348"/>
      <c r="AD51" s="349"/>
    </row>
    <row r="52" spans="1:30" s="233" customFormat="1" ht="12.75" customHeight="1" thickBot="1">
      <c r="A52" s="329"/>
      <c r="B52" s="330"/>
      <c r="C52" s="330"/>
      <c r="D52" s="330"/>
      <c r="E52" s="330"/>
      <c r="F52" s="330"/>
      <c r="G52" s="331"/>
      <c r="H52" s="331"/>
      <c r="I52" s="331"/>
      <c r="J52" s="331"/>
      <c r="K52" s="330"/>
      <c r="L52" s="332"/>
      <c r="M52" s="333"/>
      <c r="N52" s="332"/>
      <c r="O52" s="332"/>
      <c r="P52" s="459" t="s">
        <v>124</v>
      </c>
      <c r="Q52" s="460"/>
      <c r="R52" s="460"/>
      <c r="S52" s="460"/>
      <c r="T52" s="460"/>
      <c r="U52" s="462"/>
      <c r="V52" s="358">
        <f>V48</f>
        <v>16092.9</v>
      </c>
      <c r="W52" s="388"/>
      <c r="X52" s="268"/>
      <c r="Y52" s="211"/>
      <c r="Z52" s="211"/>
      <c r="AA52" s="211"/>
      <c r="AB52" s="211"/>
      <c r="AC52" s="211"/>
      <c r="AD52" s="269"/>
    </row>
    <row r="53" spans="1:30" s="233" customFormat="1" ht="12.75" customHeight="1">
      <c r="A53" s="226">
        <v>29</v>
      </c>
      <c r="B53" s="213"/>
      <c r="C53" s="213"/>
      <c r="D53" s="213"/>
      <c r="E53" s="213"/>
      <c r="F53" s="213"/>
      <c r="G53" s="214"/>
      <c r="H53" s="214"/>
      <c r="I53" s="214"/>
      <c r="J53" s="214"/>
      <c r="K53" s="213"/>
      <c r="L53" s="233" t="s">
        <v>242</v>
      </c>
      <c r="M53" s="216" t="s">
        <v>213</v>
      </c>
      <c r="N53" s="233" t="s">
        <v>231</v>
      </c>
      <c r="P53" s="275">
        <v>2</v>
      </c>
      <c r="Q53" s="275"/>
      <c r="R53" s="275"/>
      <c r="S53" s="275"/>
      <c r="T53" s="275"/>
      <c r="U53" s="211">
        <v>20</v>
      </c>
      <c r="V53" s="227">
        <f t="shared" si="0"/>
        <v>40</v>
      </c>
      <c r="W53" s="221"/>
      <c r="X53" s="211"/>
      <c r="Y53" s="211"/>
      <c r="Z53" s="211"/>
      <c r="AA53" s="211"/>
      <c r="AB53" s="211"/>
      <c r="AC53" s="211"/>
      <c r="AD53" s="269"/>
    </row>
    <row r="54" spans="1:30" s="233" customFormat="1" ht="12.75" customHeight="1">
      <c r="A54" s="226">
        <v>30</v>
      </c>
      <c r="B54" s="213"/>
      <c r="C54" s="213"/>
      <c r="D54" s="213"/>
      <c r="E54" s="213"/>
      <c r="F54" s="213"/>
      <c r="G54" s="214"/>
      <c r="H54" s="214"/>
      <c r="I54" s="214"/>
      <c r="J54" s="214"/>
      <c r="K54" s="213"/>
      <c r="L54" s="233" t="s">
        <v>243</v>
      </c>
      <c r="M54" s="216" t="s">
        <v>214</v>
      </c>
      <c r="N54" s="233" t="s">
        <v>232</v>
      </c>
      <c r="P54" s="275">
        <v>2</v>
      </c>
      <c r="Q54" s="275"/>
      <c r="R54" s="275"/>
      <c r="S54" s="275"/>
      <c r="T54" s="275"/>
      <c r="U54" s="211">
        <v>70</v>
      </c>
      <c r="V54" s="227">
        <f t="shared" si="0"/>
        <v>140</v>
      </c>
      <c r="W54" s="221"/>
      <c r="X54" s="211"/>
      <c r="Y54" s="211"/>
      <c r="Z54" s="211"/>
      <c r="AA54" s="211"/>
      <c r="AB54" s="211"/>
      <c r="AC54" s="211"/>
      <c r="AD54" s="269"/>
    </row>
    <row r="55" spans="1:30" s="233" customFormat="1" ht="12.75" customHeight="1">
      <c r="A55" s="226">
        <v>31</v>
      </c>
      <c r="B55" s="213"/>
      <c r="C55" s="213"/>
      <c r="D55" s="213"/>
      <c r="E55" s="213"/>
      <c r="F55" s="213"/>
      <c r="G55" s="214"/>
      <c r="H55" s="214"/>
      <c r="I55" s="214"/>
      <c r="J55" s="214"/>
      <c r="K55" s="213"/>
      <c r="L55" s="233" t="s">
        <v>244</v>
      </c>
      <c r="M55" s="216" t="s">
        <v>215</v>
      </c>
      <c r="N55" s="233" t="s">
        <v>231</v>
      </c>
      <c r="P55" s="275">
        <v>1</v>
      </c>
      <c r="Q55" s="275"/>
      <c r="R55" s="275"/>
      <c r="S55" s="275"/>
      <c r="T55" s="275"/>
      <c r="U55" s="211">
        <v>270</v>
      </c>
      <c r="V55" s="227">
        <f t="shared" si="0"/>
        <v>270</v>
      </c>
      <c r="W55" s="221"/>
      <c r="X55" s="211"/>
      <c r="Y55" s="211"/>
      <c r="Z55" s="211"/>
      <c r="AA55" s="211"/>
      <c r="AB55" s="211"/>
      <c r="AC55" s="211"/>
      <c r="AD55" s="269"/>
    </row>
    <row r="56" spans="1:30" s="213" customFormat="1" ht="10.5">
      <c r="A56" s="226">
        <v>32</v>
      </c>
      <c r="G56" s="214"/>
      <c r="H56" s="214"/>
      <c r="I56" s="214"/>
      <c r="J56" s="214"/>
      <c r="L56" s="304" t="s">
        <v>250</v>
      </c>
      <c r="M56" s="302" t="s">
        <v>251</v>
      </c>
      <c r="N56" s="304" t="s">
        <v>252</v>
      </c>
      <c r="O56" s="304" t="s">
        <v>121</v>
      </c>
      <c r="P56" s="308">
        <v>4</v>
      </c>
      <c r="Q56" s="211"/>
      <c r="R56" s="211"/>
      <c r="S56" s="211"/>
      <c r="T56" s="211"/>
      <c r="U56" s="211">
        <v>250</v>
      </c>
      <c r="V56" s="301">
        <f t="shared" si="0"/>
        <v>1000</v>
      </c>
      <c r="W56" s="221"/>
      <c r="X56" s="211"/>
      <c r="Y56" s="211"/>
      <c r="Z56" s="211"/>
      <c r="AA56" s="211"/>
      <c r="AB56" s="211"/>
      <c r="AC56" s="211"/>
      <c r="AD56" s="269"/>
    </row>
    <row r="57" spans="1:30" s="233" customFormat="1" ht="12.75" customHeight="1">
      <c r="A57" s="226">
        <v>33</v>
      </c>
      <c r="B57" s="213"/>
      <c r="C57" s="213"/>
      <c r="D57" s="213"/>
      <c r="E57" s="213"/>
      <c r="F57" s="213"/>
      <c r="G57" s="214"/>
      <c r="H57" s="214"/>
      <c r="I57" s="214"/>
      <c r="J57" s="214"/>
      <c r="K57" s="213"/>
      <c r="L57" s="234" t="s">
        <v>245</v>
      </c>
      <c r="M57" s="216" t="s">
        <v>216</v>
      </c>
      <c r="N57" s="270" t="s">
        <v>233</v>
      </c>
      <c r="O57" s="270"/>
      <c r="P57" s="273">
        <v>1</v>
      </c>
      <c r="Q57" s="211"/>
      <c r="R57" s="211"/>
      <c r="S57" s="211"/>
      <c r="T57" s="211"/>
      <c r="U57" s="211">
        <v>25</v>
      </c>
      <c r="V57" s="227">
        <f t="shared" si="0"/>
        <v>25</v>
      </c>
      <c r="W57" s="221"/>
      <c r="X57" s="211"/>
      <c r="Y57" s="211"/>
      <c r="Z57" s="211"/>
      <c r="AA57" s="211"/>
      <c r="AB57" s="211"/>
      <c r="AC57" s="211"/>
      <c r="AD57" s="269"/>
    </row>
    <row r="58" spans="1:30" s="233" customFormat="1" ht="12.75" customHeight="1">
      <c r="A58" s="226">
        <v>34</v>
      </c>
      <c r="B58" s="213"/>
      <c r="C58" s="213"/>
      <c r="D58" s="213"/>
      <c r="E58" s="213"/>
      <c r="F58" s="213"/>
      <c r="G58" s="214"/>
      <c r="H58" s="214"/>
      <c r="I58" s="214"/>
      <c r="J58" s="214"/>
      <c r="K58" s="213"/>
      <c r="L58" s="234" t="s">
        <v>246</v>
      </c>
      <c r="M58" s="216" t="s">
        <v>217</v>
      </c>
      <c r="N58" s="270" t="s">
        <v>233</v>
      </c>
      <c r="O58" s="270"/>
      <c r="P58" s="273">
        <v>1</v>
      </c>
      <c r="Q58" s="211"/>
      <c r="R58" s="211"/>
      <c r="S58" s="211"/>
      <c r="T58" s="211"/>
      <c r="U58" s="211">
        <v>20</v>
      </c>
      <c r="V58" s="227">
        <f t="shared" si="0"/>
        <v>20</v>
      </c>
      <c r="W58" s="221"/>
      <c r="X58" s="211"/>
      <c r="Y58" s="211"/>
      <c r="Z58" s="211"/>
      <c r="AA58" s="211"/>
      <c r="AB58" s="211"/>
      <c r="AC58" s="211"/>
      <c r="AD58" s="269"/>
    </row>
    <row r="59" spans="1:30" s="233" customFormat="1" ht="10.5">
      <c r="A59" s="226">
        <v>35</v>
      </c>
      <c r="B59" s="213"/>
      <c r="C59" s="213"/>
      <c r="D59" s="213"/>
      <c r="E59" s="213"/>
      <c r="F59" s="213"/>
      <c r="G59" s="214"/>
      <c r="H59" s="214"/>
      <c r="I59" s="214"/>
      <c r="J59" s="214"/>
      <c r="K59" s="213"/>
      <c r="L59" s="234" t="s">
        <v>247</v>
      </c>
      <c r="M59" s="216" t="s">
        <v>218</v>
      </c>
      <c r="N59" s="270" t="s">
        <v>234</v>
      </c>
      <c r="O59" s="270"/>
      <c r="P59" s="273">
        <v>1</v>
      </c>
      <c r="Q59" s="211"/>
      <c r="R59" s="211"/>
      <c r="S59" s="211"/>
      <c r="T59" s="211"/>
      <c r="U59" s="211">
        <v>40</v>
      </c>
      <c r="V59" s="227">
        <f t="shared" si="0"/>
        <v>40</v>
      </c>
      <c r="W59" s="221"/>
      <c r="X59" s="211"/>
      <c r="Y59" s="211"/>
      <c r="Z59" s="211"/>
      <c r="AA59" s="211"/>
      <c r="AB59" s="211"/>
      <c r="AC59" s="211"/>
      <c r="AD59" s="269"/>
    </row>
    <row r="60" spans="1:30" s="324" customFormat="1" ht="10.5">
      <c r="A60" s="314">
        <v>36</v>
      </c>
      <c r="B60" s="315"/>
      <c r="C60" s="315"/>
      <c r="D60" s="315"/>
      <c r="E60" s="315"/>
      <c r="F60" s="315"/>
      <c r="G60" s="316"/>
      <c r="H60" s="316"/>
      <c r="I60" s="316"/>
      <c r="J60" s="316"/>
      <c r="K60" s="315"/>
      <c r="L60" s="317" t="s">
        <v>248</v>
      </c>
      <c r="M60" s="318" t="s">
        <v>235</v>
      </c>
      <c r="N60" s="319" t="s">
        <v>249</v>
      </c>
      <c r="O60" s="319" t="s">
        <v>137</v>
      </c>
      <c r="P60" s="320">
        <v>2</v>
      </c>
      <c r="Q60" s="321"/>
      <c r="R60" s="321"/>
      <c r="S60" s="321"/>
      <c r="T60" s="321"/>
      <c r="U60" s="321">
        <v>50</v>
      </c>
      <c r="V60" s="322">
        <f>U60*P60</f>
        <v>100</v>
      </c>
      <c r="W60" s="221"/>
      <c r="X60" s="321"/>
      <c r="Y60" s="321"/>
      <c r="Z60" s="321"/>
      <c r="AA60" s="321"/>
      <c r="AB60" s="321"/>
      <c r="AC60" s="321"/>
      <c r="AD60" s="323"/>
    </row>
    <row r="61" spans="1:30" s="233" customFormat="1" ht="31.5">
      <c r="A61" s="226">
        <v>37</v>
      </c>
      <c r="B61" s="213"/>
      <c r="C61" s="213"/>
      <c r="D61" s="213"/>
      <c r="E61" s="213"/>
      <c r="F61" s="213"/>
      <c r="G61" s="214"/>
      <c r="H61" s="214"/>
      <c r="I61" s="214"/>
      <c r="J61" s="214"/>
      <c r="K61" s="213"/>
      <c r="L61" s="313" t="s">
        <v>223</v>
      </c>
      <c r="M61" s="216" t="s">
        <v>219</v>
      </c>
      <c r="N61" s="270" t="s">
        <v>227</v>
      </c>
      <c r="O61" s="270" t="s">
        <v>137</v>
      </c>
      <c r="P61" s="273">
        <v>1</v>
      </c>
      <c r="Q61" s="211"/>
      <c r="R61" s="211"/>
      <c r="S61" s="211"/>
      <c r="T61" s="211"/>
      <c r="U61" s="211">
        <v>297.24</v>
      </c>
      <c r="V61" s="227">
        <f t="shared" si="0"/>
        <v>297.24</v>
      </c>
      <c r="W61" s="356"/>
      <c r="X61" s="357"/>
      <c r="Y61" s="357"/>
      <c r="Z61" s="357"/>
      <c r="AA61" s="211"/>
      <c r="AB61" s="211"/>
      <c r="AC61" s="211"/>
      <c r="AD61" s="269"/>
    </row>
    <row r="62" spans="1:30" s="233" customFormat="1" ht="10.5">
      <c r="A62" s="226">
        <v>38</v>
      </c>
      <c r="B62" s="213"/>
      <c r="C62" s="213"/>
      <c r="D62" s="213"/>
      <c r="E62" s="213"/>
      <c r="F62" s="213"/>
      <c r="G62" s="214"/>
      <c r="H62" s="214"/>
      <c r="I62" s="214"/>
      <c r="J62" s="214"/>
      <c r="K62" s="213"/>
      <c r="L62" s="313" t="s">
        <v>257</v>
      </c>
      <c r="M62" s="216" t="s">
        <v>258</v>
      </c>
      <c r="N62" s="270" t="s">
        <v>259</v>
      </c>
      <c r="O62" s="270"/>
      <c r="P62" s="273"/>
      <c r="Q62" s="211"/>
      <c r="R62" s="211"/>
      <c r="S62" s="211"/>
      <c r="T62" s="211"/>
      <c r="U62" s="211"/>
      <c r="V62" s="227"/>
      <c r="W62" s="221"/>
      <c r="X62" s="211"/>
      <c r="Y62" s="211"/>
      <c r="Z62" s="211"/>
      <c r="AA62" s="211"/>
      <c r="AB62" s="211"/>
      <c r="AC62" s="211"/>
      <c r="AD62" s="269"/>
    </row>
    <row r="63" spans="1:30" s="233" customFormat="1" ht="10.5">
      <c r="A63" s="226"/>
      <c r="B63" s="213"/>
      <c r="C63" s="213"/>
      <c r="D63" s="213"/>
      <c r="E63" s="213"/>
      <c r="F63" s="213"/>
      <c r="G63" s="214"/>
      <c r="H63" s="214"/>
      <c r="I63" s="214"/>
      <c r="J63" s="214"/>
      <c r="K63" s="213"/>
      <c r="L63" s="313"/>
      <c r="M63" s="338" t="s">
        <v>260</v>
      </c>
      <c r="N63" s="270"/>
      <c r="O63" s="270" t="s">
        <v>126</v>
      </c>
      <c r="P63" s="273">
        <v>20</v>
      </c>
      <c r="Q63" s="211"/>
      <c r="R63" s="211"/>
      <c r="S63" s="211"/>
      <c r="T63" s="211"/>
      <c r="U63" s="211">
        <v>5</v>
      </c>
      <c r="V63" s="227">
        <f>U63*P63</f>
        <v>100</v>
      </c>
      <c r="W63" s="221"/>
      <c r="X63" s="211"/>
      <c r="Y63" s="211"/>
      <c r="Z63" s="211"/>
      <c r="AA63" s="211"/>
      <c r="AB63" s="211"/>
      <c r="AC63" s="211"/>
      <c r="AD63" s="269"/>
    </row>
    <row r="64" spans="1:30" s="233" customFormat="1" ht="10.5">
      <c r="A64" s="226"/>
      <c r="B64" s="213"/>
      <c r="C64" s="213"/>
      <c r="D64" s="213"/>
      <c r="E64" s="213"/>
      <c r="F64" s="213"/>
      <c r="G64" s="214"/>
      <c r="H64" s="214"/>
      <c r="I64" s="214"/>
      <c r="J64" s="214"/>
      <c r="K64" s="213"/>
      <c r="L64" s="313"/>
      <c r="M64" s="338" t="s">
        <v>261</v>
      </c>
      <c r="N64" s="270"/>
      <c r="O64" s="270" t="s">
        <v>126</v>
      </c>
      <c r="P64" s="273">
        <v>30</v>
      </c>
      <c r="Q64" s="211"/>
      <c r="R64" s="211"/>
      <c r="S64" s="211"/>
      <c r="T64" s="211"/>
      <c r="U64" s="211">
        <v>10</v>
      </c>
      <c r="V64" s="227">
        <f>U64*P64</f>
        <v>300</v>
      </c>
      <c r="W64" s="221"/>
      <c r="X64" s="211"/>
      <c r="Y64" s="211"/>
      <c r="Z64" s="211"/>
      <c r="AA64" s="211"/>
      <c r="AB64" s="211"/>
      <c r="AC64" s="211"/>
      <c r="AD64" s="269"/>
    </row>
    <row r="65" spans="1:30" s="233" customFormat="1" ht="10.5">
      <c r="A65" s="226"/>
      <c r="B65" s="213"/>
      <c r="C65" s="213"/>
      <c r="D65" s="213"/>
      <c r="E65" s="213"/>
      <c r="F65" s="213"/>
      <c r="G65" s="214"/>
      <c r="H65" s="214"/>
      <c r="I65" s="214"/>
      <c r="J65" s="214"/>
      <c r="K65" s="213"/>
      <c r="L65" s="313"/>
      <c r="M65" s="339" t="s">
        <v>262</v>
      </c>
      <c r="N65" s="270"/>
      <c r="O65" s="270" t="s">
        <v>126</v>
      </c>
      <c r="P65" s="273">
        <v>20</v>
      </c>
      <c r="Q65" s="211"/>
      <c r="R65" s="211"/>
      <c r="S65" s="211"/>
      <c r="T65" s="211"/>
      <c r="U65" s="211">
        <v>15</v>
      </c>
      <c r="V65" s="227">
        <f>U65*P65</f>
        <v>300</v>
      </c>
      <c r="W65" s="221"/>
      <c r="X65" s="211"/>
      <c r="Y65" s="211"/>
      <c r="Z65" s="211"/>
      <c r="AA65" s="211"/>
      <c r="AB65" s="211"/>
      <c r="AC65" s="211"/>
      <c r="AD65" s="269"/>
    </row>
    <row r="66" spans="1:30" s="233" customFormat="1" ht="10.5">
      <c r="A66" s="226">
        <v>39</v>
      </c>
      <c r="B66" s="213"/>
      <c r="C66" s="213"/>
      <c r="D66" s="213"/>
      <c r="E66" s="213"/>
      <c r="F66" s="213"/>
      <c r="G66" s="214"/>
      <c r="H66" s="214"/>
      <c r="I66" s="214"/>
      <c r="J66" s="214"/>
      <c r="K66" s="213"/>
      <c r="L66" s="313" t="s">
        <v>264</v>
      </c>
      <c r="M66" s="339" t="s">
        <v>263</v>
      </c>
      <c r="N66" s="270" t="s">
        <v>268</v>
      </c>
      <c r="O66" s="270"/>
      <c r="P66" s="273"/>
      <c r="Q66" s="211"/>
      <c r="R66" s="211"/>
      <c r="S66" s="211"/>
      <c r="T66" s="211"/>
      <c r="U66" s="211"/>
      <c r="V66" s="227"/>
      <c r="W66" s="221"/>
      <c r="X66" s="211"/>
      <c r="Y66" s="211"/>
      <c r="Z66" s="211"/>
      <c r="AA66" s="211"/>
      <c r="AB66" s="211"/>
      <c r="AC66" s="211"/>
      <c r="AD66" s="269"/>
    </row>
    <row r="67" spans="1:30" s="233" customFormat="1" ht="10.5">
      <c r="A67" s="226"/>
      <c r="B67" s="213"/>
      <c r="C67" s="213"/>
      <c r="D67" s="213"/>
      <c r="E67" s="213"/>
      <c r="F67" s="213"/>
      <c r="G67" s="214"/>
      <c r="H67" s="214"/>
      <c r="I67" s="214"/>
      <c r="J67" s="214"/>
      <c r="K67" s="213"/>
      <c r="L67" s="313"/>
      <c r="M67" s="338" t="s">
        <v>265</v>
      </c>
      <c r="N67" s="270"/>
      <c r="O67" s="270" t="s">
        <v>126</v>
      </c>
      <c r="P67" s="273">
        <v>10</v>
      </c>
      <c r="Q67" s="211"/>
      <c r="R67" s="211"/>
      <c r="S67" s="211"/>
      <c r="T67" s="211"/>
      <c r="U67" s="211">
        <v>5</v>
      </c>
      <c r="V67" s="227">
        <f>U67*P67</f>
        <v>50</v>
      </c>
      <c r="W67" s="221"/>
      <c r="X67" s="211"/>
      <c r="Y67" s="211"/>
      <c r="Z67" s="211"/>
      <c r="AA67" s="211"/>
      <c r="AB67" s="211"/>
      <c r="AC67" s="211"/>
      <c r="AD67" s="269"/>
    </row>
    <row r="68" spans="1:30" s="233" customFormat="1" ht="10.5">
      <c r="A68" s="226"/>
      <c r="B68" s="213"/>
      <c r="C68" s="213"/>
      <c r="D68" s="213"/>
      <c r="E68" s="213"/>
      <c r="F68" s="213"/>
      <c r="G68" s="214"/>
      <c r="H68" s="214"/>
      <c r="I68" s="214"/>
      <c r="J68" s="214"/>
      <c r="K68" s="213"/>
      <c r="L68" s="313"/>
      <c r="M68" s="338" t="s">
        <v>266</v>
      </c>
      <c r="N68" s="270"/>
      <c r="O68" s="270" t="s">
        <v>126</v>
      </c>
      <c r="P68" s="273">
        <v>40</v>
      </c>
      <c r="Q68" s="211"/>
      <c r="R68" s="211"/>
      <c r="S68" s="211"/>
      <c r="T68" s="211"/>
      <c r="U68" s="211">
        <v>5.5</v>
      </c>
      <c r="V68" s="227">
        <f>U68*P68</f>
        <v>220</v>
      </c>
      <c r="W68" s="221"/>
      <c r="X68" s="211"/>
      <c r="Y68" s="211"/>
      <c r="Z68" s="211"/>
      <c r="AA68" s="211"/>
      <c r="AB68" s="211"/>
      <c r="AC68" s="211"/>
      <c r="AD68" s="269"/>
    </row>
    <row r="69" spans="1:30" s="233" customFormat="1" ht="10.5">
      <c r="A69" s="226"/>
      <c r="B69" s="213"/>
      <c r="C69" s="213"/>
      <c r="D69" s="213"/>
      <c r="E69" s="213"/>
      <c r="F69" s="213"/>
      <c r="G69" s="214"/>
      <c r="H69" s="214"/>
      <c r="I69" s="214"/>
      <c r="J69" s="214"/>
      <c r="K69" s="213"/>
      <c r="L69" s="313"/>
      <c r="M69" s="338" t="s">
        <v>267</v>
      </c>
      <c r="N69" s="270"/>
      <c r="O69" s="270" t="s">
        <v>126</v>
      </c>
      <c r="P69" s="273">
        <v>100</v>
      </c>
      <c r="Q69" s="211"/>
      <c r="R69" s="211"/>
      <c r="S69" s="211"/>
      <c r="T69" s="211"/>
      <c r="U69" s="211">
        <v>6</v>
      </c>
      <c r="V69" s="227">
        <f>U69*P69</f>
        <v>600</v>
      </c>
      <c r="W69" s="221"/>
      <c r="X69" s="211"/>
      <c r="Y69" s="211"/>
      <c r="Z69" s="211"/>
      <c r="AA69" s="211"/>
      <c r="AB69" s="211"/>
      <c r="AC69" s="211"/>
      <c r="AD69" s="269"/>
    </row>
    <row r="70" spans="1:30" s="233" customFormat="1" ht="10.5">
      <c r="A70" s="226"/>
      <c r="B70" s="213"/>
      <c r="C70" s="213"/>
      <c r="D70" s="213"/>
      <c r="E70" s="213"/>
      <c r="F70" s="213"/>
      <c r="G70" s="214"/>
      <c r="H70" s="214"/>
      <c r="I70" s="214"/>
      <c r="J70" s="214"/>
      <c r="K70" s="213"/>
      <c r="L70" s="313"/>
      <c r="M70" s="338" t="s">
        <v>269</v>
      </c>
      <c r="N70" s="270"/>
      <c r="O70" s="270" t="s">
        <v>126</v>
      </c>
      <c r="P70" s="273">
        <v>10</v>
      </c>
      <c r="Q70" s="211"/>
      <c r="R70" s="211"/>
      <c r="S70" s="211"/>
      <c r="T70" s="211"/>
      <c r="U70" s="211">
        <v>6.5</v>
      </c>
      <c r="V70" s="227">
        <f>U70*P70</f>
        <v>65</v>
      </c>
      <c r="W70" s="221"/>
      <c r="X70" s="211"/>
      <c r="Y70" s="211"/>
      <c r="Z70" s="211"/>
      <c r="AA70" s="211"/>
      <c r="AB70" s="211"/>
      <c r="AC70" s="211"/>
      <c r="AD70" s="269"/>
    </row>
    <row r="71" spans="1:30" s="233" customFormat="1" ht="31.5">
      <c r="A71" s="226">
        <v>40</v>
      </c>
      <c r="B71" s="213"/>
      <c r="C71" s="213"/>
      <c r="D71" s="213"/>
      <c r="E71" s="213"/>
      <c r="F71" s="213"/>
      <c r="G71" s="214"/>
      <c r="H71" s="214"/>
      <c r="I71" s="214"/>
      <c r="J71" s="214"/>
      <c r="K71" s="213"/>
      <c r="L71" s="313" t="s">
        <v>224</v>
      </c>
      <c r="M71" s="216" t="s">
        <v>220</v>
      </c>
      <c r="N71" s="270" t="s">
        <v>228</v>
      </c>
      <c r="O71" s="270"/>
      <c r="P71" s="273">
        <v>1</v>
      </c>
      <c r="Q71" s="211"/>
      <c r="R71" s="211"/>
      <c r="S71" s="211"/>
      <c r="T71" s="211"/>
      <c r="U71" s="211">
        <v>64.8</v>
      </c>
      <c r="V71" s="227">
        <f t="shared" si="0"/>
        <v>64.8</v>
      </c>
      <c r="W71" s="221"/>
      <c r="X71" s="211"/>
      <c r="Y71" s="211"/>
      <c r="Z71" s="211"/>
      <c r="AA71" s="211"/>
      <c r="AB71" s="211"/>
      <c r="AC71" s="211"/>
      <c r="AD71" s="269"/>
    </row>
    <row r="72" spans="1:30" s="233" customFormat="1" ht="31.5">
      <c r="A72" s="226">
        <v>41</v>
      </c>
      <c r="B72" s="213"/>
      <c r="C72" s="213"/>
      <c r="D72" s="213"/>
      <c r="E72" s="213"/>
      <c r="F72" s="213"/>
      <c r="G72" s="214"/>
      <c r="H72" s="214"/>
      <c r="I72" s="214"/>
      <c r="J72" s="214"/>
      <c r="K72" s="213"/>
      <c r="L72" s="313" t="s">
        <v>225</v>
      </c>
      <c r="M72" s="216" t="s">
        <v>221</v>
      </c>
      <c r="N72" s="270" t="s">
        <v>229</v>
      </c>
      <c r="O72" s="270"/>
      <c r="P72" s="273">
        <v>1</v>
      </c>
      <c r="Q72" s="211"/>
      <c r="R72" s="211"/>
      <c r="S72" s="211"/>
      <c r="T72" s="211"/>
      <c r="U72" s="211">
        <v>183.06</v>
      </c>
      <c r="V72" s="227">
        <f t="shared" si="0"/>
        <v>183.06</v>
      </c>
      <c r="W72" s="221"/>
      <c r="X72" s="211"/>
      <c r="Y72" s="211"/>
      <c r="Z72" s="211"/>
      <c r="AA72" s="211"/>
      <c r="AB72" s="211"/>
      <c r="AC72" s="211"/>
      <c r="AD72" s="269"/>
    </row>
    <row r="73" spans="1:30" s="233" customFormat="1" ht="31.5">
      <c r="A73" s="226">
        <v>42</v>
      </c>
      <c r="B73" s="213"/>
      <c r="C73" s="213"/>
      <c r="D73" s="213"/>
      <c r="E73" s="213"/>
      <c r="F73" s="213"/>
      <c r="G73" s="214"/>
      <c r="H73" s="214"/>
      <c r="I73" s="214"/>
      <c r="J73" s="214"/>
      <c r="K73" s="213"/>
      <c r="L73" s="326" t="s">
        <v>226</v>
      </c>
      <c r="M73" s="216" t="s">
        <v>222</v>
      </c>
      <c r="N73" s="270" t="s">
        <v>230</v>
      </c>
      <c r="O73" s="270"/>
      <c r="P73" s="273">
        <v>1</v>
      </c>
      <c r="Q73" s="211"/>
      <c r="R73" s="211"/>
      <c r="S73" s="211"/>
      <c r="T73" s="211"/>
      <c r="U73" s="211">
        <v>149.94</v>
      </c>
      <c r="V73" s="227">
        <f t="shared" si="0"/>
        <v>149.94</v>
      </c>
      <c r="W73" s="221"/>
      <c r="X73" s="211"/>
      <c r="Y73" s="211"/>
      <c r="Z73" s="211"/>
      <c r="AA73" s="211"/>
      <c r="AB73" s="211"/>
      <c r="AC73" s="211"/>
      <c r="AD73" s="269"/>
    </row>
    <row r="74" spans="1:30" s="233" customFormat="1" ht="10.5">
      <c r="A74" s="226">
        <v>43</v>
      </c>
      <c r="B74" s="213"/>
      <c r="C74" s="213"/>
      <c r="D74" s="213"/>
      <c r="E74" s="213"/>
      <c r="F74" s="213"/>
      <c r="G74" s="214"/>
      <c r="H74" s="214"/>
      <c r="I74" s="214"/>
      <c r="J74" s="214"/>
      <c r="K74" s="213"/>
      <c r="L74" s="304" t="s">
        <v>253</v>
      </c>
      <c r="M74" s="224" t="s">
        <v>254</v>
      </c>
      <c r="N74" s="303" t="s">
        <v>255</v>
      </c>
      <c r="O74" s="303" t="s">
        <v>121</v>
      </c>
      <c r="P74" s="328">
        <v>2</v>
      </c>
      <c r="Q74" s="275"/>
      <c r="R74" s="275"/>
      <c r="S74" s="275"/>
      <c r="T74" s="275"/>
      <c r="U74" s="275">
        <v>102</v>
      </c>
      <c r="V74" s="327">
        <f t="shared" si="0"/>
        <v>204</v>
      </c>
      <c r="W74" s="221"/>
      <c r="X74" s="211"/>
      <c r="Y74" s="211"/>
      <c r="Z74" s="211"/>
      <c r="AA74" s="211"/>
      <c r="AB74" s="211"/>
      <c r="AC74" s="211"/>
      <c r="AD74" s="269"/>
    </row>
    <row r="75" spans="1:30" s="233" customFormat="1" ht="11.25" thickBot="1">
      <c r="A75" s="226"/>
      <c r="B75" s="213"/>
      <c r="C75" s="213"/>
      <c r="D75" s="213"/>
      <c r="E75" s="213"/>
      <c r="F75" s="213"/>
      <c r="G75" s="214"/>
      <c r="H75" s="214"/>
      <c r="I75" s="214"/>
      <c r="J75" s="214"/>
      <c r="K75" s="213"/>
      <c r="L75" s="304"/>
      <c r="M75" s="224"/>
      <c r="N75" s="303"/>
      <c r="O75" s="334"/>
      <c r="P75" s="335"/>
      <c r="Q75" s="336"/>
      <c r="R75" s="336"/>
      <c r="S75" s="336"/>
      <c r="T75" s="336"/>
      <c r="U75" s="336"/>
      <c r="V75" s="337"/>
      <c r="W75" s="221"/>
      <c r="X75" s="211"/>
      <c r="Y75" s="211"/>
      <c r="Z75" s="211"/>
      <c r="AA75" s="211"/>
      <c r="AB75" s="211"/>
      <c r="AC75" s="211"/>
      <c r="AD75" s="269"/>
    </row>
    <row r="76" spans="1:30" s="233" customFormat="1" ht="12.75" customHeight="1" thickBot="1">
      <c r="A76" s="219"/>
      <c r="B76" s="219"/>
      <c r="C76" s="219"/>
      <c r="D76" s="219"/>
      <c r="E76" s="219"/>
      <c r="F76" s="219"/>
      <c r="G76" s="220"/>
      <c r="H76" s="220"/>
      <c r="I76" s="220"/>
      <c r="J76" s="220"/>
      <c r="K76" s="219"/>
      <c r="L76" s="219"/>
      <c r="M76" s="219"/>
      <c r="N76" s="219"/>
      <c r="O76" s="387"/>
      <c r="P76" s="466" t="s">
        <v>119</v>
      </c>
      <c r="Q76" s="467"/>
      <c r="R76" s="467"/>
      <c r="S76" s="467"/>
      <c r="T76" s="467"/>
      <c r="U76" s="468"/>
      <c r="V76" s="385">
        <f>SUM(V52:V75)</f>
        <v>20261.940000000002</v>
      </c>
      <c r="W76" s="386">
        <f>V76</f>
        <v>20261.940000000002</v>
      </c>
      <c r="X76" s="211">
        <f>W76</f>
        <v>20261.940000000002</v>
      </c>
      <c r="Y76" s="211"/>
      <c r="Z76" s="211"/>
      <c r="AA76" s="211"/>
      <c r="AB76" s="211"/>
      <c r="AC76" s="211"/>
      <c r="AD76" s="269"/>
    </row>
    <row r="77" spans="1:30" s="233" customFormat="1" ht="15" customHeight="1" thickBot="1">
      <c r="A77" s="219"/>
      <c r="B77" s="219"/>
      <c r="C77" s="219"/>
      <c r="D77" s="219"/>
      <c r="E77" s="219"/>
      <c r="F77" s="219"/>
      <c r="G77" s="220"/>
      <c r="H77" s="220"/>
      <c r="I77" s="220"/>
      <c r="J77" s="220"/>
      <c r="K77" s="219"/>
      <c r="L77" s="219"/>
      <c r="M77" s="219"/>
      <c r="N77" s="219"/>
      <c r="O77" s="384"/>
      <c r="P77" s="459" t="s">
        <v>123</v>
      </c>
      <c r="Q77" s="460"/>
      <c r="R77" s="460"/>
      <c r="S77" s="460"/>
      <c r="T77" s="460"/>
      <c r="U77" s="460"/>
      <c r="V77" s="383">
        <f>V76</f>
        <v>20261.940000000002</v>
      </c>
      <c r="W77" s="383">
        <f>V77</f>
        <v>20261.940000000002</v>
      </c>
      <c r="X77" s="268"/>
      <c r="Y77" s="211"/>
      <c r="Z77" s="211"/>
      <c r="AA77" s="211"/>
      <c r="AB77" s="211"/>
      <c r="AC77" s="211"/>
      <c r="AD77" s="269"/>
    </row>
    <row r="78" spans="1:30" s="233" customFormat="1" ht="15" customHeight="1" thickBot="1">
      <c r="A78" s="219"/>
      <c r="B78" s="219"/>
      <c r="C78" s="219"/>
      <c r="D78" s="219"/>
      <c r="E78" s="219"/>
      <c r="F78" s="219"/>
      <c r="G78" s="220"/>
      <c r="H78" s="220"/>
      <c r="I78" s="220"/>
      <c r="J78" s="220"/>
      <c r="K78" s="219"/>
      <c r="L78" s="219"/>
      <c r="M78" s="219"/>
      <c r="N78" s="219"/>
      <c r="O78" s="384"/>
      <c r="P78" s="389"/>
      <c r="Q78" s="389"/>
      <c r="R78" s="389"/>
      <c r="S78" s="389"/>
      <c r="T78" s="389"/>
      <c r="U78" s="389"/>
      <c r="V78" s="389"/>
      <c r="W78" s="389" t="s">
        <v>335</v>
      </c>
      <c r="X78" s="268"/>
      <c r="Y78" s="211"/>
      <c r="Z78" s="211"/>
      <c r="AA78" s="211"/>
      <c r="AB78" s="211"/>
      <c r="AC78" s="211"/>
      <c r="AD78" s="269"/>
    </row>
    <row r="79" spans="1:30" s="233" customFormat="1" ht="15" customHeight="1" thickBot="1">
      <c r="A79" s="219"/>
      <c r="B79" s="219"/>
      <c r="C79" s="219"/>
      <c r="D79" s="219"/>
      <c r="E79" s="219"/>
      <c r="F79" s="219"/>
      <c r="G79" s="220"/>
      <c r="H79" s="220"/>
      <c r="I79" s="220"/>
      <c r="J79" s="220"/>
      <c r="K79" s="219"/>
      <c r="L79" s="219"/>
      <c r="M79" s="219"/>
      <c r="N79" s="219"/>
      <c r="O79" s="384"/>
      <c r="P79" s="459" t="s">
        <v>124</v>
      </c>
      <c r="Q79" s="460"/>
      <c r="R79" s="460"/>
      <c r="S79" s="460"/>
      <c r="T79" s="460"/>
      <c r="U79" s="460"/>
      <c r="V79" s="383">
        <f>V77</f>
        <v>20261.940000000002</v>
      </c>
      <c r="W79" s="383">
        <f>V79</f>
        <v>20261.940000000002</v>
      </c>
      <c r="X79" s="268">
        <f>W79*1.18</f>
        <v>23909.089200000002</v>
      </c>
      <c r="Y79" s="211">
        <f>X79*1.15</f>
        <v>27495.45258</v>
      </c>
      <c r="Z79" s="211"/>
      <c r="AA79" s="211"/>
      <c r="AB79" s="211"/>
      <c r="AC79" s="211"/>
      <c r="AD79" s="269"/>
    </row>
    <row r="80" spans="1:30" s="233" customFormat="1" ht="15" customHeight="1" thickBot="1">
      <c r="A80" s="219"/>
      <c r="B80" s="219"/>
      <c r="C80" s="219"/>
      <c r="D80" s="219"/>
      <c r="E80" s="219"/>
      <c r="F80" s="219"/>
      <c r="G80" s="220"/>
      <c r="H80" s="220"/>
      <c r="I80" s="220"/>
      <c r="J80" s="220"/>
      <c r="K80" s="219"/>
      <c r="L80" s="219"/>
      <c r="M80" s="454" t="s">
        <v>256</v>
      </c>
      <c r="N80" s="454"/>
      <c r="O80" s="219"/>
      <c r="P80" s="272"/>
      <c r="Q80" s="221"/>
      <c r="R80" s="221"/>
      <c r="S80" s="221"/>
      <c r="T80" s="221"/>
      <c r="U80" s="221"/>
      <c r="V80" s="222"/>
      <c r="W80" s="221"/>
      <c r="X80" s="211"/>
      <c r="Y80" s="211">
        <f>Y79*1.23</f>
        <v>33819.4066734</v>
      </c>
      <c r="Z80" s="211"/>
      <c r="AA80" s="211"/>
      <c r="AB80" s="211"/>
      <c r="AC80" s="211"/>
      <c r="AD80" s="269"/>
    </row>
    <row r="81" spans="1:30" s="233" customFormat="1" ht="21">
      <c r="A81" s="326">
        <v>1</v>
      </c>
      <c r="B81" s="216"/>
      <c r="C81" s="326"/>
      <c r="D81" s="216"/>
      <c r="E81" s="326"/>
      <c r="F81" s="216"/>
      <c r="G81" s="326"/>
      <c r="H81" s="216"/>
      <c r="I81" s="326"/>
      <c r="J81" s="216"/>
      <c r="K81" s="326"/>
      <c r="L81" s="326" t="s">
        <v>320</v>
      </c>
      <c r="M81" s="216" t="s">
        <v>279</v>
      </c>
      <c r="N81" s="326" t="s">
        <v>300</v>
      </c>
      <c r="O81" s="326" t="s">
        <v>121</v>
      </c>
      <c r="P81" s="382">
        <v>9.4</v>
      </c>
      <c r="Q81" s="382"/>
      <c r="R81" s="382"/>
      <c r="S81" s="382"/>
      <c r="T81" s="382"/>
      <c r="U81" s="382">
        <v>26.5</v>
      </c>
      <c r="V81" s="382">
        <f>U81*P81</f>
        <v>249.10000000000002</v>
      </c>
      <c r="W81" s="221"/>
      <c r="X81" s="211"/>
      <c r="Y81" s="211"/>
      <c r="Z81" s="211"/>
      <c r="AA81" s="211"/>
      <c r="AB81" s="211"/>
      <c r="AC81" s="211"/>
      <c r="AD81" s="269"/>
    </row>
    <row r="82" spans="1:30" s="233" customFormat="1" ht="25.5" customHeight="1">
      <c r="A82" s="326">
        <v>2</v>
      </c>
      <c r="B82" s="216"/>
      <c r="C82" s="326"/>
      <c r="D82" s="216"/>
      <c r="E82" s="326"/>
      <c r="F82" s="216"/>
      <c r="G82" s="326"/>
      <c r="H82" s="216"/>
      <c r="I82" s="326"/>
      <c r="J82" s="216"/>
      <c r="K82" s="326"/>
      <c r="L82" s="326">
        <v>2</v>
      </c>
      <c r="M82" s="216" t="s">
        <v>280</v>
      </c>
      <c r="N82" s="326" t="s">
        <v>301</v>
      </c>
      <c r="O82" s="326" t="s">
        <v>126</v>
      </c>
      <c r="P82" s="382">
        <v>4</v>
      </c>
      <c r="Q82" s="382"/>
      <c r="R82" s="382"/>
      <c r="S82" s="382"/>
      <c r="T82" s="382"/>
      <c r="U82" s="382">
        <v>250</v>
      </c>
      <c r="V82" s="382">
        <f aca="true" t="shared" si="1" ref="V82:V102">U82*P82</f>
        <v>1000</v>
      </c>
      <c r="W82" s="221"/>
      <c r="X82" s="211"/>
      <c r="Y82" s="211"/>
      <c r="Z82" s="211"/>
      <c r="AA82" s="211"/>
      <c r="AB82" s="211"/>
      <c r="AC82" s="211"/>
      <c r="AD82" s="269"/>
    </row>
    <row r="83" spans="1:30" s="233" customFormat="1" ht="24" customHeight="1">
      <c r="A83" s="326">
        <v>3</v>
      </c>
      <c r="B83" s="216"/>
      <c r="C83" s="326"/>
      <c r="D83" s="216"/>
      <c r="E83" s="326"/>
      <c r="F83" s="216"/>
      <c r="G83" s="326"/>
      <c r="H83" s="216"/>
      <c r="I83" s="326"/>
      <c r="J83" s="216"/>
      <c r="K83" s="326"/>
      <c r="L83" s="326">
        <v>3</v>
      </c>
      <c r="M83" s="216" t="s">
        <v>281</v>
      </c>
      <c r="N83" s="326" t="s">
        <v>302</v>
      </c>
      <c r="O83" s="326" t="s">
        <v>318</v>
      </c>
      <c r="P83" s="382">
        <v>14</v>
      </c>
      <c r="Q83" s="382"/>
      <c r="R83" s="382"/>
      <c r="S83" s="382"/>
      <c r="T83" s="382"/>
      <c r="U83" s="382">
        <v>7.1</v>
      </c>
      <c r="V83" s="382">
        <f t="shared" si="1"/>
        <v>99.39999999999999</v>
      </c>
      <c r="W83" s="221"/>
      <c r="X83" s="211"/>
      <c r="Y83" s="211"/>
      <c r="Z83" s="211"/>
      <c r="AA83" s="211"/>
      <c r="AB83" s="211"/>
      <c r="AC83" s="211"/>
      <c r="AD83" s="269"/>
    </row>
    <row r="84" spans="1:30" s="233" customFormat="1" ht="23.25" customHeight="1">
      <c r="A84" s="326">
        <v>4</v>
      </c>
      <c r="B84" s="216"/>
      <c r="C84" s="326"/>
      <c r="D84" s="216"/>
      <c r="E84" s="326"/>
      <c r="F84" s="216"/>
      <c r="G84" s="326"/>
      <c r="H84" s="216"/>
      <c r="I84" s="326"/>
      <c r="J84" s="216"/>
      <c r="K84" s="326"/>
      <c r="L84" s="326">
        <v>4</v>
      </c>
      <c r="M84" s="216" t="s">
        <v>282</v>
      </c>
      <c r="N84" s="326" t="s">
        <v>303</v>
      </c>
      <c r="O84" s="326" t="s">
        <v>318</v>
      </c>
      <c r="P84" s="382">
        <v>7</v>
      </c>
      <c r="Q84" s="382"/>
      <c r="R84" s="382"/>
      <c r="S84" s="382"/>
      <c r="T84" s="382"/>
      <c r="U84" s="382">
        <v>4.5</v>
      </c>
      <c r="V84" s="382">
        <f t="shared" si="1"/>
        <v>31.5</v>
      </c>
      <c r="W84" s="221"/>
      <c r="X84" s="211"/>
      <c r="Y84" s="211"/>
      <c r="Z84" s="211"/>
      <c r="AA84" s="211"/>
      <c r="AB84" s="211"/>
      <c r="AC84" s="211"/>
      <c r="AD84" s="269"/>
    </row>
    <row r="85" spans="1:30" s="233" customFormat="1" ht="24" customHeight="1">
      <c r="A85" s="326">
        <v>5</v>
      </c>
      <c r="B85" s="216"/>
      <c r="C85" s="326"/>
      <c r="D85" s="216"/>
      <c r="E85" s="326"/>
      <c r="F85" s="216"/>
      <c r="G85" s="326"/>
      <c r="H85" s="216"/>
      <c r="I85" s="326"/>
      <c r="J85" s="216"/>
      <c r="K85" s="326"/>
      <c r="L85" s="326" t="s">
        <v>321</v>
      </c>
      <c r="M85" s="216" t="s">
        <v>283</v>
      </c>
      <c r="N85" s="326" t="s">
        <v>304</v>
      </c>
      <c r="O85" s="326" t="s">
        <v>318</v>
      </c>
      <c r="P85" s="382">
        <v>4</v>
      </c>
      <c r="Q85" s="382"/>
      <c r="R85" s="382"/>
      <c r="S85" s="382"/>
      <c r="T85" s="382"/>
      <c r="U85" s="382">
        <v>19.4</v>
      </c>
      <c r="V85" s="382">
        <f t="shared" si="1"/>
        <v>77.6</v>
      </c>
      <c r="W85" s="221"/>
      <c r="X85" s="211"/>
      <c r="Y85" s="211"/>
      <c r="Z85" s="211"/>
      <c r="AA85" s="211"/>
      <c r="AB85" s="211"/>
      <c r="AC85" s="211"/>
      <c r="AD85" s="269"/>
    </row>
    <row r="86" spans="1:30" s="233" customFormat="1" ht="26.25" customHeight="1">
      <c r="A86" s="326">
        <v>6</v>
      </c>
      <c r="B86" s="216"/>
      <c r="C86" s="326"/>
      <c r="D86" s="216"/>
      <c r="E86" s="326"/>
      <c r="F86" s="216"/>
      <c r="G86" s="326"/>
      <c r="H86" s="216"/>
      <c r="I86" s="326"/>
      <c r="J86" s="216"/>
      <c r="K86" s="326"/>
      <c r="L86" s="326" t="s">
        <v>322</v>
      </c>
      <c r="M86" s="216" t="s">
        <v>284</v>
      </c>
      <c r="N86" s="326" t="s">
        <v>305</v>
      </c>
      <c r="O86" s="326" t="s">
        <v>318</v>
      </c>
      <c r="P86" s="382">
        <v>1</v>
      </c>
      <c r="Q86" s="382"/>
      <c r="R86" s="382"/>
      <c r="S86" s="382"/>
      <c r="T86" s="382"/>
      <c r="U86" s="382">
        <v>1070</v>
      </c>
      <c r="V86" s="382">
        <f t="shared" si="1"/>
        <v>1070</v>
      </c>
      <c r="W86" s="221"/>
      <c r="X86" s="211"/>
      <c r="Y86" s="211"/>
      <c r="Z86" s="211"/>
      <c r="AA86" s="211"/>
      <c r="AB86" s="211"/>
      <c r="AC86" s="211"/>
      <c r="AD86" s="269"/>
    </row>
    <row r="87" spans="1:30" s="233" customFormat="1" ht="22.5" customHeight="1">
      <c r="A87" s="326">
        <v>7</v>
      </c>
      <c r="B87" s="216"/>
      <c r="C87" s="326"/>
      <c r="D87" s="216"/>
      <c r="E87" s="326"/>
      <c r="F87" s="216"/>
      <c r="G87" s="326"/>
      <c r="H87" s="216"/>
      <c r="I87" s="326"/>
      <c r="J87" s="216"/>
      <c r="K87" s="326"/>
      <c r="L87" s="326">
        <v>7</v>
      </c>
      <c r="M87" s="216" t="s">
        <v>285</v>
      </c>
      <c r="N87" s="326" t="s">
        <v>306</v>
      </c>
      <c r="O87" s="326" t="s">
        <v>318</v>
      </c>
      <c r="P87" s="382">
        <v>1</v>
      </c>
      <c r="Q87" s="382"/>
      <c r="R87" s="382"/>
      <c r="S87" s="382"/>
      <c r="T87" s="382"/>
      <c r="U87" s="382">
        <v>250</v>
      </c>
      <c r="V87" s="382">
        <f t="shared" si="1"/>
        <v>250</v>
      </c>
      <c r="W87" s="221"/>
      <c r="X87" s="211"/>
      <c r="Y87" s="211"/>
      <c r="Z87" s="211"/>
      <c r="AA87" s="211"/>
      <c r="AB87" s="211"/>
      <c r="AC87" s="211"/>
      <c r="AD87" s="269"/>
    </row>
    <row r="88" spans="1:30" s="233" customFormat="1" ht="25.5" customHeight="1">
      <c r="A88" s="326">
        <v>8</v>
      </c>
      <c r="B88" s="216"/>
      <c r="C88" s="326"/>
      <c r="D88" s="216"/>
      <c r="E88" s="326"/>
      <c r="F88" s="216"/>
      <c r="G88" s="326"/>
      <c r="H88" s="216"/>
      <c r="I88" s="326"/>
      <c r="J88" s="216"/>
      <c r="K88" s="326"/>
      <c r="L88" s="326">
        <v>8</v>
      </c>
      <c r="M88" s="216" t="s">
        <v>286</v>
      </c>
      <c r="N88" s="326" t="s">
        <v>307</v>
      </c>
      <c r="O88" s="326" t="s">
        <v>318</v>
      </c>
      <c r="P88" s="382">
        <v>1</v>
      </c>
      <c r="Q88" s="382"/>
      <c r="R88" s="382"/>
      <c r="S88" s="382"/>
      <c r="T88" s="382"/>
      <c r="U88" s="382">
        <v>62</v>
      </c>
      <c r="V88" s="382">
        <f t="shared" si="1"/>
        <v>62</v>
      </c>
      <c r="W88" s="221"/>
      <c r="X88" s="211"/>
      <c r="Y88" s="211"/>
      <c r="Z88" s="211"/>
      <c r="AA88" s="211"/>
      <c r="AB88" s="211"/>
      <c r="AC88" s="211"/>
      <c r="AD88" s="269"/>
    </row>
    <row r="89" spans="1:30" s="233" customFormat="1" ht="12.75" customHeight="1">
      <c r="A89" s="326">
        <v>9</v>
      </c>
      <c r="B89" s="216"/>
      <c r="C89" s="326"/>
      <c r="D89" s="216"/>
      <c r="E89" s="326"/>
      <c r="F89" s="216"/>
      <c r="G89" s="326"/>
      <c r="H89" s="216"/>
      <c r="I89" s="326"/>
      <c r="J89" s="216"/>
      <c r="K89" s="326"/>
      <c r="L89" s="326">
        <v>9</v>
      </c>
      <c r="M89" s="216" t="s">
        <v>287</v>
      </c>
      <c r="N89" s="326" t="s">
        <v>308</v>
      </c>
      <c r="O89" s="326" t="s">
        <v>121</v>
      </c>
      <c r="P89" s="382">
        <v>9.4</v>
      </c>
      <c r="Q89" s="382"/>
      <c r="R89" s="382"/>
      <c r="S89" s="382"/>
      <c r="T89" s="382"/>
      <c r="U89" s="382">
        <v>15</v>
      </c>
      <c r="V89" s="382">
        <f t="shared" si="1"/>
        <v>141</v>
      </c>
      <c r="W89" s="221"/>
      <c r="X89" s="211"/>
      <c r="Y89" s="211"/>
      <c r="Z89" s="211"/>
      <c r="AA89" s="211"/>
      <c r="AB89" s="211"/>
      <c r="AC89" s="211"/>
      <c r="AD89" s="269"/>
    </row>
    <row r="90" spans="1:30" s="233" customFormat="1" ht="20.25" customHeight="1">
      <c r="A90" s="326">
        <v>10</v>
      </c>
      <c r="B90" s="216"/>
      <c r="C90" s="326"/>
      <c r="D90" s="216"/>
      <c r="E90" s="326"/>
      <c r="F90" s="216"/>
      <c r="G90" s="326"/>
      <c r="H90" s="216"/>
      <c r="I90" s="326"/>
      <c r="J90" s="216"/>
      <c r="K90" s="326"/>
      <c r="L90" s="326" t="s">
        <v>323</v>
      </c>
      <c r="M90" s="216" t="s">
        <v>288</v>
      </c>
      <c r="N90" s="326" t="s">
        <v>309</v>
      </c>
      <c r="O90" s="326" t="s">
        <v>126</v>
      </c>
      <c r="P90" s="382">
        <v>80</v>
      </c>
      <c r="Q90" s="382"/>
      <c r="R90" s="382"/>
      <c r="S90" s="382"/>
      <c r="T90" s="382"/>
      <c r="U90" s="382">
        <v>2.5</v>
      </c>
      <c r="V90" s="382">
        <f t="shared" si="1"/>
        <v>200</v>
      </c>
      <c r="W90" s="221"/>
      <c r="X90" s="211"/>
      <c r="Y90" s="211"/>
      <c r="Z90" s="211"/>
      <c r="AA90" s="211"/>
      <c r="AB90" s="211"/>
      <c r="AC90" s="211"/>
      <c r="AD90" s="269"/>
    </row>
    <row r="91" spans="1:30" s="233" customFormat="1" ht="19.5" customHeight="1">
      <c r="A91" s="326">
        <v>11</v>
      </c>
      <c r="B91" s="216"/>
      <c r="C91" s="326"/>
      <c r="D91" s="216"/>
      <c r="E91" s="326"/>
      <c r="F91" s="216"/>
      <c r="G91" s="326"/>
      <c r="H91" s="216"/>
      <c r="I91" s="326"/>
      <c r="J91" s="216"/>
      <c r="K91" s="326"/>
      <c r="L91" s="326" t="s">
        <v>324</v>
      </c>
      <c r="M91" s="216" t="s">
        <v>288</v>
      </c>
      <c r="N91" s="326" t="s">
        <v>309</v>
      </c>
      <c r="O91" s="326" t="s">
        <v>126</v>
      </c>
      <c r="P91" s="382">
        <v>140</v>
      </c>
      <c r="Q91" s="382"/>
      <c r="R91" s="382"/>
      <c r="S91" s="382"/>
      <c r="T91" s="382"/>
      <c r="U91" s="382">
        <v>4.1</v>
      </c>
      <c r="V91" s="382">
        <f t="shared" si="1"/>
        <v>574</v>
      </c>
      <c r="W91" s="221"/>
      <c r="X91" s="211"/>
      <c r="Y91" s="211"/>
      <c r="Z91" s="211"/>
      <c r="AA91" s="211"/>
      <c r="AB91" s="211"/>
      <c r="AC91" s="211"/>
      <c r="AD91" s="269"/>
    </row>
    <row r="92" spans="1:30" s="233" customFormat="1" ht="20.25" customHeight="1">
      <c r="A92" s="326">
        <v>12</v>
      </c>
      <c r="B92" s="216"/>
      <c r="C92" s="326"/>
      <c r="D92" s="216"/>
      <c r="E92" s="326"/>
      <c r="F92" s="216"/>
      <c r="G92" s="326"/>
      <c r="H92" s="216"/>
      <c r="I92" s="326"/>
      <c r="J92" s="216"/>
      <c r="K92" s="326"/>
      <c r="L92" s="326" t="s">
        <v>325</v>
      </c>
      <c r="M92" s="216" t="s">
        <v>289</v>
      </c>
      <c r="N92" s="326" t="s">
        <v>310</v>
      </c>
      <c r="O92" s="326" t="s">
        <v>126</v>
      </c>
      <c r="P92" s="382">
        <v>20</v>
      </c>
      <c r="Q92" s="382"/>
      <c r="R92" s="382"/>
      <c r="S92" s="382"/>
      <c r="T92" s="382"/>
      <c r="U92" s="382">
        <v>9.5</v>
      </c>
      <c r="V92" s="382">
        <f t="shared" si="1"/>
        <v>190</v>
      </c>
      <c r="W92" s="221"/>
      <c r="X92" s="211"/>
      <c r="Y92" s="211"/>
      <c r="Z92" s="211"/>
      <c r="AA92" s="211"/>
      <c r="AB92" s="211"/>
      <c r="AC92" s="211"/>
      <c r="AD92" s="269"/>
    </row>
    <row r="93" spans="1:30" s="233" customFormat="1" ht="23.25" customHeight="1">
      <c r="A93" s="326">
        <v>13</v>
      </c>
      <c r="B93" s="216"/>
      <c r="C93" s="326"/>
      <c r="D93" s="216"/>
      <c r="E93" s="326"/>
      <c r="F93" s="216"/>
      <c r="G93" s="326"/>
      <c r="H93" s="216"/>
      <c r="I93" s="326"/>
      <c r="J93" s="216"/>
      <c r="K93" s="326"/>
      <c r="L93" s="326" t="s">
        <v>326</v>
      </c>
      <c r="M93" s="216" t="s">
        <v>290</v>
      </c>
      <c r="N93" s="326" t="s">
        <v>310</v>
      </c>
      <c r="O93" s="326" t="s">
        <v>126</v>
      </c>
      <c r="P93" s="382">
        <v>30</v>
      </c>
      <c r="Q93" s="382"/>
      <c r="R93" s="382"/>
      <c r="S93" s="382"/>
      <c r="T93" s="382"/>
      <c r="U93" s="382">
        <v>11</v>
      </c>
      <c r="V93" s="382">
        <f t="shared" si="1"/>
        <v>330</v>
      </c>
      <c r="W93" s="221"/>
      <c r="X93" s="211"/>
      <c r="Y93" s="211"/>
      <c r="Z93" s="211"/>
      <c r="AA93" s="211"/>
      <c r="AB93" s="211"/>
      <c r="AC93" s="211"/>
      <c r="AD93" s="269"/>
    </row>
    <row r="94" spans="1:30" s="233" customFormat="1" ht="22.5" customHeight="1">
      <c r="A94" s="326">
        <v>14</v>
      </c>
      <c r="B94" s="216"/>
      <c r="C94" s="326"/>
      <c r="D94" s="216"/>
      <c r="E94" s="326"/>
      <c r="F94" s="216"/>
      <c r="G94" s="326"/>
      <c r="H94" s="216"/>
      <c r="I94" s="326"/>
      <c r="J94" s="216"/>
      <c r="K94" s="326"/>
      <c r="L94" s="326" t="s">
        <v>327</v>
      </c>
      <c r="M94" s="216" t="s">
        <v>291</v>
      </c>
      <c r="N94" s="326" t="s">
        <v>310</v>
      </c>
      <c r="O94" s="326" t="s">
        <v>126</v>
      </c>
      <c r="P94" s="382">
        <v>30</v>
      </c>
      <c r="Q94" s="382"/>
      <c r="R94" s="382"/>
      <c r="S94" s="382"/>
      <c r="T94" s="382"/>
      <c r="U94" s="382">
        <v>13.2</v>
      </c>
      <c r="V94" s="382">
        <f t="shared" si="1"/>
        <v>396</v>
      </c>
      <c r="W94" s="221"/>
      <c r="X94" s="211"/>
      <c r="Y94" s="211"/>
      <c r="Z94" s="211"/>
      <c r="AA94" s="211"/>
      <c r="AB94" s="211"/>
      <c r="AC94" s="211"/>
      <c r="AD94" s="269"/>
    </row>
    <row r="95" spans="1:30" s="233" customFormat="1" ht="22.5" customHeight="1">
      <c r="A95" s="326">
        <v>15</v>
      </c>
      <c r="B95" s="216"/>
      <c r="C95" s="326"/>
      <c r="D95" s="216"/>
      <c r="E95" s="326"/>
      <c r="F95" s="216"/>
      <c r="G95" s="326"/>
      <c r="H95" s="216"/>
      <c r="I95" s="326"/>
      <c r="J95" s="216"/>
      <c r="K95" s="326"/>
      <c r="L95" s="326" t="s">
        <v>328</v>
      </c>
      <c r="M95" s="216" t="s">
        <v>292</v>
      </c>
      <c r="N95" s="326" t="s">
        <v>310</v>
      </c>
      <c r="O95" s="326" t="s">
        <v>126</v>
      </c>
      <c r="P95" s="382">
        <v>140</v>
      </c>
      <c r="Q95" s="382"/>
      <c r="R95" s="382"/>
      <c r="S95" s="382"/>
      <c r="T95" s="382"/>
      <c r="U95" s="382">
        <v>15</v>
      </c>
      <c r="V95" s="382">
        <f t="shared" si="1"/>
        <v>2100</v>
      </c>
      <c r="W95" s="221"/>
      <c r="X95" s="211"/>
      <c r="Y95" s="211"/>
      <c r="Z95" s="211"/>
      <c r="AA95" s="211"/>
      <c r="AB95" s="211"/>
      <c r="AC95" s="211"/>
      <c r="AD95" s="269"/>
    </row>
    <row r="96" spans="1:30" s="233" customFormat="1" ht="33" customHeight="1">
      <c r="A96" s="326">
        <v>16</v>
      </c>
      <c r="B96" s="216"/>
      <c r="C96" s="326"/>
      <c r="D96" s="216"/>
      <c r="E96" s="326"/>
      <c r="F96" s="216"/>
      <c r="G96" s="326"/>
      <c r="H96" s="216"/>
      <c r="I96" s="326"/>
      <c r="J96" s="216"/>
      <c r="K96" s="326"/>
      <c r="L96" s="326" t="s">
        <v>329</v>
      </c>
      <c r="M96" s="216" t="s">
        <v>293</v>
      </c>
      <c r="N96" s="326" t="s">
        <v>311</v>
      </c>
      <c r="O96" s="326" t="s">
        <v>318</v>
      </c>
      <c r="P96" s="382">
        <v>20</v>
      </c>
      <c r="Q96" s="382"/>
      <c r="R96" s="382"/>
      <c r="S96" s="382"/>
      <c r="T96" s="382"/>
      <c r="U96" s="382">
        <v>13.7</v>
      </c>
      <c r="V96" s="382">
        <f t="shared" si="1"/>
        <v>274</v>
      </c>
      <c r="W96" s="221"/>
      <c r="X96" s="211"/>
      <c r="Y96" s="211"/>
      <c r="Z96" s="211"/>
      <c r="AA96" s="211"/>
      <c r="AB96" s="211"/>
      <c r="AC96" s="211"/>
      <c r="AD96" s="269"/>
    </row>
    <row r="97" spans="1:30" s="213" customFormat="1" ht="31.5">
      <c r="A97" s="531">
        <v>17</v>
      </c>
      <c r="B97" s="532"/>
      <c r="C97" s="531"/>
      <c r="D97" s="532"/>
      <c r="E97" s="531"/>
      <c r="F97" s="532"/>
      <c r="G97" s="531"/>
      <c r="H97" s="532"/>
      <c r="I97" s="531"/>
      <c r="J97" s="532"/>
      <c r="K97" s="531"/>
      <c r="L97" s="531">
        <v>13</v>
      </c>
      <c r="M97" s="532" t="s">
        <v>294</v>
      </c>
      <c r="N97" s="531" t="s">
        <v>312</v>
      </c>
      <c r="O97" s="531" t="s">
        <v>318</v>
      </c>
      <c r="P97" s="533">
        <v>13</v>
      </c>
      <c r="Q97" s="533"/>
      <c r="R97" s="533"/>
      <c r="S97" s="533"/>
      <c r="T97" s="533"/>
      <c r="U97" s="533">
        <v>270</v>
      </c>
      <c r="V97" s="533">
        <f t="shared" si="1"/>
        <v>3510</v>
      </c>
      <c r="W97" s="221"/>
      <c r="X97" s="211"/>
      <c r="Y97" s="211"/>
      <c r="Z97" s="211"/>
      <c r="AA97" s="211"/>
      <c r="AB97" s="211"/>
      <c r="AC97" s="211"/>
      <c r="AD97" s="269"/>
    </row>
    <row r="98" spans="1:30" s="213" customFormat="1" ht="21.75" customHeight="1">
      <c r="A98" s="531">
        <v>18</v>
      </c>
      <c r="B98" s="532"/>
      <c r="C98" s="531"/>
      <c r="D98" s="532"/>
      <c r="E98" s="531"/>
      <c r="F98" s="532"/>
      <c r="G98" s="531"/>
      <c r="H98" s="532"/>
      <c r="I98" s="531"/>
      <c r="J98" s="532"/>
      <c r="K98" s="531"/>
      <c r="L98" s="531">
        <v>14</v>
      </c>
      <c r="M98" s="532" t="s">
        <v>295</v>
      </c>
      <c r="N98" s="531" t="s">
        <v>313</v>
      </c>
      <c r="O98" s="531" t="s">
        <v>318</v>
      </c>
      <c r="P98" s="533">
        <v>1</v>
      </c>
      <c r="Q98" s="533"/>
      <c r="R98" s="533"/>
      <c r="S98" s="533"/>
      <c r="T98" s="533"/>
      <c r="U98" s="533">
        <v>5000</v>
      </c>
      <c r="V98" s="533">
        <f t="shared" si="1"/>
        <v>5000</v>
      </c>
      <c r="W98" s="221"/>
      <c r="X98" s="211"/>
      <c r="Y98" s="211"/>
      <c r="Z98" s="211"/>
      <c r="AA98" s="211"/>
      <c r="AB98" s="211"/>
      <c r="AC98" s="211"/>
      <c r="AD98" s="269"/>
    </row>
    <row r="99" spans="1:30" s="213" customFormat="1" ht="22.5" customHeight="1">
      <c r="A99" s="531">
        <v>19</v>
      </c>
      <c r="B99" s="532"/>
      <c r="C99" s="531"/>
      <c r="D99" s="532"/>
      <c r="E99" s="531"/>
      <c r="F99" s="532"/>
      <c r="G99" s="531"/>
      <c r="H99" s="532"/>
      <c r="I99" s="531"/>
      <c r="J99" s="532"/>
      <c r="K99" s="531"/>
      <c r="L99" s="531">
        <v>15</v>
      </c>
      <c r="M99" s="532" t="s">
        <v>296</v>
      </c>
      <c r="N99" s="531" t="s">
        <v>314</v>
      </c>
      <c r="O99" s="531" t="s">
        <v>319</v>
      </c>
      <c r="P99" s="533">
        <v>50</v>
      </c>
      <c r="Q99" s="533"/>
      <c r="R99" s="533"/>
      <c r="S99" s="533"/>
      <c r="T99" s="533"/>
      <c r="U99" s="533">
        <v>5.5</v>
      </c>
      <c r="V99" s="533">
        <f t="shared" si="1"/>
        <v>275</v>
      </c>
      <c r="W99" s="221"/>
      <c r="X99" s="211"/>
      <c r="Y99" s="211"/>
      <c r="Z99" s="211"/>
      <c r="AA99" s="211"/>
      <c r="AB99" s="211"/>
      <c r="AC99" s="211"/>
      <c r="AD99" s="269"/>
    </row>
    <row r="100" spans="1:30" s="233" customFormat="1" ht="22.5" customHeight="1">
      <c r="A100" s="326">
        <v>20</v>
      </c>
      <c r="B100" s="216"/>
      <c r="C100" s="326"/>
      <c r="D100" s="216"/>
      <c r="E100" s="326"/>
      <c r="F100" s="216"/>
      <c r="G100" s="326"/>
      <c r="H100" s="216"/>
      <c r="I100" s="326"/>
      <c r="J100" s="216"/>
      <c r="K100" s="326"/>
      <c r="L100" s="326">
        <v>16</v>
      </c>
      <c r="M100" s="216" t="s">
        <v>297</v>
      </c>
      <c r="N100" s="326" t="s">
        <v>315</v>
      </c>
      <c r="O100" s="326" t="s">
        <v>318</v>
      </c>
      <c r="P100" s="382">
        <v>5</v>
      </c>
      <c r="Q100" s="382"/>
      <c r="R100" s="382"/>
      <c r="S100" s="382"/>
      <c r="T100" s="382"/>
      <c r="U100" s="382">
        <v>5.6</v>
      </c>
      <c r="V100" s="382">
        <f t="shared" si="1"/>
        <v>28</v>
      </c>
      <c r="W100" s="221"/>
      <c r="X100" s="211"/>
      <c r="Y100" s="211"/>
      <c r="Z100" s="211"/>
      <c r="AA100" s="211"/>
      <c r="AB100" s="211"/>
      <c r="AC100" s="211"/>
      <c r="AD100" s="269"/>
    </row>
    <row r="101" spans="1:30" s="233" customFormat="1" ht="22.5" customHeight="1">
      <c r="A101" s="326">
        <v>21</v>
      </c>
      <c r="B101" s="216"/>
      <c r="C101" s="326"/>
      <c r="D101" s="216"/>
      <c r="E101" s="326"/>
      <c r="F101" s="216"/>
      <c r="G101" s="326"/>
      <c r="H101" s="216"/>
      <c r="I101" s="326"/>
      <c r="J101" s="216"/>
      <c r="K101" s="326"/>
      <c r="L101" s="326">
        <v>17</v>
      </c>
      <c r="M101" s="216" t="s">
        <v>298</v>
      </c>
      <c r="N101" s="326" t="s">
        <v>316</v>
      </c>
      <c r="O101" s="326" t="s">
        <v>318</v>
      </c>
      <c r="P101" s="382">
        <v>2</v>
      </c>
      <c r="Q101" s="382"/>
      <c r="R101" s="382"/>
      <c r="S101" s="382"/>
      <c r="T101" s="382"/>
      <c r="U101" s="382">
        <v>65</v>
      </c>
      <c r="V101" s="382">
        <f t="shared" si="1"/>
        <v>130</v>
      </c>
      <c r="W101" s="221"/>
      <c r="X101" s="211"/>
      <c r="Y101" s="211"/>
      <c r="Z101" s="211"/>
      <c r="AA101" s="211"/>
      <c r="AB101" s="211"/>
      <c r="AC101" s="211"/>
      <c r="AD101" s="269"/>
    </row>
    <row r="102" spans="1:30" s="233" customFormat="1" ht="22.5" customHeight="1" thickBot="1">
      <c r="A102" s="326">
        <v>22</v>
      </c>
      <c r="B102" s="216"/>
      <c r="C102" s="326"/>
      <c r="D102" s="216"/>
      <c r="E102" s="326"/>
      <c r="F102" s="216"/>
      <c r="G102" s="326"/>
      <c r="H102" s="216"/>
      <c r="I102" s="326"/>
      <c r="J102" s="216"/>
      <c r="K102" s="326"/>
      <c r="L102" s="326">
        <v>18</v>
      </c>
      <c r="M102" s="216" t="s">
        <v>299</v>
      </c>
      <c r="N102" s="326" t="s">
        <v>317</v>
      </c>
      <c r="O102" s="326" t="s">
        <v>318</v>
      </c>
      <c r="P102" s="382">
        <v>4</v>
      </c>
      <c r="Q102" s="382"/>
      <c r="R102" s="382"/>
      <c r="S102" s="382"/>
      <c r="T102" s="382"/>
      <c r="U102" s="382">
        <v>50</v>
      </c>
      <c r="V102" s="382">
        <f t="shared" si="1"/>
        <v>200</v>
      </c>
      <c r="W102" s="221"/>
      <c r="X102" s="211"/>
      <c r="Y102" s="211"/>
      <c r="Z102" s="211"/>
      <c r="AA102" s="211"/>
      <c r="AB102" s="211"/>
      <c r="AC102" s="211"/>
      <c r="AD102" s="269"/>
    </row>
    <row r="103" spans="1:30" s="233" customFormat="1" ht="15" customHeight="1" thickBot="1">
      <c r="A103" s="217"/>
      <c r="B103" s="217"/>
      <c r="C103" s="217"/>
      <c r="D103" s="217"/>
      <c r="E103" s="217"/>
      <c r="F103" s="217"/>
      <c r="G103" s="218"/>
      <c r="H103" s="218"/>
      <c r="I103" s="218"/>
      <c r="J103" s="218"/>
      <c r="K103" s="217"/>
      <c r="L103" s="217"/>
      <c r="M103" s="217"/>
      <c r="N103" s="276"/>
      <c r="O103" s="463" t="s">
        <v>122</v>
      </c>
      <c r="P103" s="464"/>
      <c r="Q103" s="464"/>
      <c r="R103" s="464"/>
      <c r="S103" s="464"/>
      <c r="T103" s="464"/>
      <c r="U103" s="465"/>
      <c r="V103" s="225">
        <f>SUM(V81:V102)</f>
        <v>16187.6</v>
      </c>
      <c r="W103" s="277">
        <f>V103</f>
        <v>16187.6</v>
      </c>
      <c r="X103" s="211">
        <f>W103</f>
        <v>16187.6</v>
      </c>
      <c r="Y103" s="211">
        <f>X103*1.18*1.15</f>
        <v>21966.573199999995</v>
      </c>
      <c r="Z103" s="211"/>
      <c r="AA103" s="211"/>
      <c r="AB103" s="211"/>
      <c r="AC103" s="211"/>
      <c r="AD103" s="269"/>
    </row>
    <row r="104" spans="1:30" s="233" customFormat="1" ht="15" customHeight="1" thickBot="1">
      <c r="A104" s="213"/>
      <c r="B104" s="213"/>
      <c r="C104" s="213"/>
      <c r="D104" s="213"/>
      <c r="E104" s="213"/>
      <c r="F104" s="213"/>
      <c r="G104" s="214"/>
      <c r="H104" s="214"/>
      <c r="I104" s="214"/>
      <c r="J104" s="214"/>
      <c r="K104" s="213"/>
      <c r="L104" s="215"/>
      <c r="M104" s="278"/>
      <c r="N104" s="215"/>
      <c r="O104" s="219"/>
      <c r="P104" s="455" t="s">
        <v>123</v>
      </c>
      <c r="Q104" s="456"/>
      <c r="R104" s="456"/>
      <c r="S104" s="456"/>
      <c r="T104" s="456"/>
      <c r="U104" s="456"/>
      <c r="V104" s="457"/>
      <c r="W104" s="279">
        <f>W103+W79</f>
        <v>36449.54</v>
      </c>
      <c r="X104" s="211">
        <f>X103+X76</f>
        <v>36449.54</v>
      </c>
      <c r="Y104" s="211">
        <f>Y103*1.23</f>
        <v>27018.885035999992</v>
      </c>
      <c r="Z104" s="211"/>
      <c r="AA104" s="211"/>
      <c r="AB104" s="211"/>
      <c r="AC104" s="211"/>
      <c r="AD104" s="269"/>
    </row>
    <row r="105" spans="1:30" s="233" customFormat="1" ht="15" customHeight="1" thickBot="1">
      <c r="A105" s="390"/>
      <c r="B105" s="315"/>
      <c r="C105" s="315"/>
      <c r="D105" s="315"/>
      <c r="E105" s="315"/>
      <c r="F105" s="315"/>
      <c r="G105" s="316"/>
      <c r="H105" s="316"/>
      <c r="I105" s="316"/>
      <c r="J105" s="316"/>
      <c r="K105" s="315"/>
      <c r="L105" s="315"/>
      <c r="M105" s="391"/>
      <c r="N105" s="315"/>
      <c r="O105" s="219"/>
      <c r="P105" s="392"/>
      <c r="Q105" s="392"/>
      <c r="R105" s="392"/>
      <c r="S105" s="392"/>
      <c r="T105" s="392"/>
      <c r="U105" s="392"/>
      <c r="V105" s="392"/>
      <c r="W105" s="393" t="s">
        <v>336</v>
      </c>
      <c r="X105" s="268"/>
      <c r="Y105" s="211"/>
      <c r="Z105" s="211"/>
      <c r="AA105" s="211"/>
      <c r="AB105" s="211"/>
      <c r="AC105" s="211"/>
      <c r="AD105" s="269"/>
    </row>
    <row r="106" spans="1:30" s="283" customFormat="1" ht="12.75" customHeight="1" thickBot="1">
      <c r="A106" s="280"/>
      <c r="B106" s="281"/>
      <c r="C106" s="281"/>
      <c r="D106" s="281"/>
      <c r="E106" s="281"/>
      <c r="F106" s="281"/>
      <c r="G106" s="281"/>
      <c r="H106" s="281"/>
      <c r="I106" s="281"/>
      <c r="J106" s="281"/>
      <c r="K106" s="281"/>
      <c r="L106" s="223"/>
      <c r="M106" s="223"/>
      <c r="N106" s="281"/>
      <c r="O106" s="223"/>
      <c r="P106" s="455" t="s">
        <v>124</v>
      </c>
      <c r="Q106" s="456"/>
      <c r="R106" s="456"/>
      <c r="S106" s="456"/>
      <c r="T106" s="456"/>
      <c r="U106" s="456"/>
      <c r="V106" s="457"/>
      <c r="W106" s="279">
        <f>W104</f>
        <v>36449.54</v>
      </c>
      <c r="X106" s="212"/>
      <c r="Y106" s="212"/>
      <c r="Z106" s="212"/>
      <c r="AA106" s="212"/>
      <c r="AB106" s="212"/>
      <c r="AC106" s="212"/>
      <c r="AD106" s="282"/>
    </row>
    <row r="107" spans="1:55" ht="13.5" customHeight="1" thickBot="1">
      <c r="A107" s="238"/>
      <c r="B107" s="238"/>
      <c r="C107" s="238"/>
      <c r="D107" s="238"/>
      <c r="E107" s="238"/>
      <c r="F107" s="238"/>
      <c r="G107" s="286"/>
      <c r="H107" s="286"/>
      <c r="I107" s="286"/>
      <c r="J107" s="286"/>
      <c r="K107" s="238"/>
      <c r="L107" s="238"/>
      <c r="M107" s="238"/>
      <c r="N107" s="238"/>
      <c r="O107" s="238"/>
      <c r="P107" s="243"/>
      <c r="Q107" s="241"/>
      <c r="R107" s="241"/>
      <c r="S107" s="241"/>
      <c r="T107" s="243"/>
      <c r="U107" s="449" t="s">
        <v>334</v>
      </c>
      <c r="V107" s="449"/>
      <c r="W107" s="287">
        <f>W106</f>
        <v>36449.54</v>
      </c>
      <c r="AE107" s="285"/>
      <c r="AF107" s="285"/>
      <c r="AG107" s="285"/>
      <c r="AH107" s="285"/>
      <c r="AI107" s="285"/>
      <c r="AJ107" s="285"/>
      <c r="AK107" s="285"/>
      <c r="AL107" s="285"/>
      <c r="AM107" s="285"/>
      <c r="AN107" s="285"/>
      <c r="AO107" s="285"/>
      <c r="AP107" s="285"/>
      <c r="AQ107" s="285"/>
      <c r="AR107" s="285"/>
      <c r="AS107" s="285"/>
      <c r="AT107" s="285"/>
      <c r="AU107" s="285"/>
      <c r="AV107" s="285"/>
      <c r="AW107" s="285"/>
      <c r="AX107" s="285"/>
      <c r="AY107" s="285"/>
      <c r="AZ107" s="285"/>
      <c r="BA107" s="285"/>
      <c r="BB107" s="285"/>
      <c r="BC107" s="285"/>
    </row>
    <row r="108" spans="1:55" ht="13.5" customHeight="1" thickBot="1">
      <c r="A108" s="238"/>
      <c r="B108" s="238"/>
      <c r="C108" s="238"/>
      <c r="D108" s="238"/>
      <c r="E108" s="238"/>
      <c r="F108" s="238"/>
      <c r="G108" s="286"/>
      <c r="H108" s="286"/>
      <c r="I108" s="286"/>
      <c r="J108" s="286"/>
      <c r="K108" s="238"/>
      <c r="L108" s="238"/>
      <c r="M108" s="238"/>
      <c r="N108" s="238"/>
      <c r="O108" s="238"/>
      <c r="P108" s="243"/>
      <c r="Q108" s="241"/>
      <c r="R108" s="241"/>
      <c r="S108" s="241"/>
      <c r="T108" s="243"/>
      <c r="U108" s="449" t="s">
        <v>4</v>
      </c>
      <c r="V108" s="449"/>
      <c r="W108" s="287">
        <f>W107*0.18</f>
        <v>6560.9172</v>
      </c>
      <c r="AE108" s="285"/>
      <c r="AF108" s="285"/>
      <c r="AG108" s="285"/>
      <c r="AH108" s="285"/>
      <c r="AI108" s="285"/>
      <c r="AJ108" s="285"/>
      <c r="AK108" s="285"/>
      <c r="AL108" s="285"/>
      <c r="AM108" s="285"/>
      <c r="AN108" s="285"/>
      <c r="AO108" s="285"/>
      <c r="AP108" s="285"/>
      <c r="AQ108" s="285"/>
      <c r="AR108" s="285"/>
      <c r="AS108" s="285"/>
      <c r="AT108" s="285"/>
      <c r="AU108" s="285"/>
      <c r="AV108" s="285"/>
      <c r="AW108" s="285"/>
      <c r="AX108" s="285"/>
      <c r="AY108" s="285"/>
      <c r="AZ108" s="285"/>
      <c r="BA108" s="285"/>
      <c r="BB108" s="285"/>
      <c r="BC108" s="285"/>
    </row>
    <row r="109" spans="17:55" ht="13.5" customHeight="1" thickBot="1">
      <c r="Q109" s="241"/>
      <c r="R109" s="241"/>
      <c r="S109" s="241"/>
      <c r="T109" s="243"/>
      <c r="U109" s="309"/>
      <c r="V109" s="288" t="s">
        <v>0</v>
      </c>
      <c r="W109" s="287">
        <f>W108+W107</f>
        <v>43010.457200000004</v>
      </c>
      <c r="AE109" s="285"/>
      <c r="AF109" s="285"/>
      <c r="AG109" s="285"/>
      <c r="AH109" s="285"/>
      <c r="AI109" s="285"/>
      <c r="AJ109" s="285"/>
      <c r="AK109" s="285"/>
      <c r="AL109" s="285"/>
      <c r="AM109" s="285"/>
      <c r="AN109" s="285"/>
      <c r="AO109" s="285"/>
      <c r="AP109" s="285"/>
      <c r="AQ109" s="285"/>
      <c r="AR109" s="285"/>
      <c r="AS109" s="285"/>
      <c r="AT109" s="285"/>
      <c r="AU109" s="285"/>
      <c r="AV109" s="285"/>
      <c r="AW109" s="285"/>
      <c r="AX109" s="285"/>
      <c r="AY109" s="285"/>
      <c r="AZ109" s="285"/>
      <c r="BA109" s="285"/>
      <c r="BB109" s="285"/>
      <c r="BC109" s="285"/>
    </row>
    <row r="110" spans="1:55" ht="13.5" customHeight="1" thickBot="1">
      <c r="A110" s="469" t="str">
        <f>ΕΞΩΦΥΛΛΟ!E50</f>
        <v>ΓΡΕΒΕΝΑ</v>
      </c>
      <c r="B110" s="470"/>
      <c r="C110" s="470"/>
      <c r="D110" s="470"/>
      <c r="E110" s="470"/>
      <c r="F110" s="470"/>
      <c r="G110" s="470"/>
      <c r="H110" s="470"/>
      <c r="I110" s="470"/>
      <c r="J110" s="470"/>
      <c r="K110" s="470"/>
      <c r="L110" s="471"/>
      <c r="M110" s="360">
        <f>ΕΞΩΦΥΛΛΟ!F50</f>
        <v>42572</v>
      </c>
      <c r="N110" s="428" t="s">
        <v>5</v>
      </c>
      <c r="O110" s="429"/>
      <c r="P110" s="430"/>
      <c r="Q110" s="241"/>
      <c r="R110" s="241"/>
      <c r="S110" s="241"/>
      <c r="T110" s="243"/>
      <c r="U110" s="449" t="s">
        <v>1</v>
      </c>
      <c r="V110" s="449"/>
      <c r="W110" s="287">
        <f>W109*0.15</f>
        <v>6451.56858</v>
      </c>
      <c r="AE110" s="285"/>
      <c r="AF110" s="285"/>
      <c r="AG110" s="285"/>
      <c r="AH110" s="285"/>
      <c r="AI110" s="285"/>
      <c r="AJ110" s="285"/>
      <c r="AK110" s="285"/>
      <c r="AL110" s="285"/>
      <c r="AM110" s="285"/>
      <c r="AN110" s="285"/>
      <c r="AO110" s="285"/>
      <c r="AP110" s="285"/>
      <c r="AQ110" s="285"/>
      <c r="AR110" s="285"/>
      <c r="AS110" s="285"/>
      <c r="AT110" s="285"/>
      <c r="AU110" s="285"/>
      <c r="AV110" s="285"/>
      <c r="AW110" s="285"/>
      <c r="AX110" s="285"/>
      <c r="AY110" s="285"/>
      <c r="AZ110" s="285"/>
      <c r="BA110" s="285"/>
      <c r="BB110" s="285"/>
      <c r="BC110" s="285"/>
    </row>
    <row r="111" spans="2:55" ht="13.5" customHeight="1" thickBot="1"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40"/>
      <c r="M111" s="361" t="s">
        <v>338</v>
      </c>
      <c r="N111" s="519">
        <f>'[1]ΜΕΣΗ ΑΠΟΣΤΑΣΗ ΑΣ'!N67:P67</f>
        <v>0</v>
      </c>
      <c r="O111" s="520"/>
      <c r="P111" s="521"/>
      <c r="Q111" s="241"/>
      <c r="R111" s="241"/>
      <c r="S111" s="241"/>
      <c r="T111" s="243"/>
      <c r="U111" s="310"/>
      <c r="V111" s="288" t="s">
        <v>2</v>
      </c>
      <c r="W111" s="289">
        <f>W110+W109</f>
        <v>49462.02578</v>
      </c>
      <c r="AE111" s="285"/>
      <c r="AF111" s="285"/>
      <c r="AG111" s="285"/>
      <c r="AH111" s="285"/>
      <c r="AI111" s="285"/>
      <c r="AJ111" s="285"/>
      <c r="AK111" s="285"/>
      <c r="AL111" s="285"/>
      <c r="AM111" s="285"/>
      <c r="AN111" s="285"/>
      <c r="AO111" s="285"/>
      <c r="AP111" s="285"/>
      <c r="AQ111" s="285"/>
      <c r="AR111" s="285"/>
      <c r="AS111" s="285"/>
      <c r="AT111" s="285"/>
      <c r="AU111" s="285"/>
      <c r="AV111" s="285"/>
      <c r="AW111" s="285"/>
      <c r="AX111" s="285"/>
      <c r="AY111" s="285"/>
      <c r="AZ111" s="285"/>
      <c r="BA111" s="285"/>
      <c r="BB111" s="285"/>
      <c r="BC111" s="285"/>
    </row>
    <row r="112" spans="1:55" ht="13.5" customHeight="1" thickBot="1">
      <c r="A112" s="238"/>
      <c r="B112" s="238"/>
      <c r="C112" s="238"/>
      <c r="D112" s="238"/>
      <c r="E112" s="238"/>
      <c r="F112" s="238"/>
      <c r="G112" s="286"/>
      <c r="H112" s="286"/>
      <c r="I112" s="286"/>
      <c r="J112" s="286"/>
      <c r="K112" s="238"/>
      <c r="L112" s="238"/>
      <c r="M112" s="362"/>
      <c r="N112" s="522"/>
      <c r="O112" s="523"/>
      <c r="P112" s="524"/>
      <c r="Q112" s="241"/>
      <c r="R112" s="241"/>
      <c r="S112" s="241"/>
      <c r="T112" s="243"/>
      <c r="U112" s="449" t="s">
        <v>65</v>
      </c>
      <c r="V112" s="449"/>
      <c r="W112" s="287">
        <v>134.75</v>
      </c>
      <c r="AE112" s="285"/>
      <c r="AF112" s="285"/>
      <c r="AG112" s="285"/>
      <c r="AH112" s="285"/>
      <c r="AI112" s="285"/>
      <c r="AJ112" s="285"/>
      <c r="AK112" s="285"/>
      <c r="AL112" s="285"/>
      <c r="AM112" s="285"/>
      <c r="AN112" s="285"/>
      <c r="AO112" s="285"/>
      <c r="AP112" s="285"/>
      <c r="AQ112" s="285"/>
      <c r="AR112" s="285"/>
      <c r="AS112" s="285"/>
      <c r="AT112" s="285"/>
      <c r="AU112" s="285"/>
      <c r="AV112" s="285"/>
      <c r="AW112" s="285"/>
      <c r="AX112" s="285"/>
      <c r="AY112" s="285"/>
      <c r="AZ112" s="285"/>
      <c r="BA112" s="285"/>
      <c r="BB112" s="285"/>
      <c r="BC112" s="285"/>
    </row>
    <row r="113" spans="2:55" ht="13.5" customHeight="1" thickBot="1"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361" t="s">
        <v>64</v>
      </c>
      <c r="N113" s="525">
        <f>'[1]ΜΕΣΗ ΑΠΟΣΤΑΣΗ ΑΣ'!N69:P69</f>
        <v>0</v>
      </c>
      <c r="O113" s="526"/>
      <c r="P113" s="527"/>
      <c r="Q113" s="241"/>
      <c r="R113" s="241"/>
      <c r="S113" s="241"/>
      <c r="T113" s="243"/>
      <c r="U113" s="309"/>
      <c r="V113" s="288" t="s">
        <v>111</v>
      </c>
      <c r="W113" s="287">
        <f>W112+W111</f>
        <v>49596.77578</v>
      </c>
      <c r="X113" s="221">
        <v>49596.77</v>
      </c>
      <c r="Y113" s="221">
        <f>X113-W113</f>
        <v>-0.005780000006780028</v>
      </c>
      <c r="AE113" s="285"/>
      <c r="AF113" s="285"/>
      <c r="AG113" s="285"/>
      <c r="AH113" s="285"/>
      <c r="AI113" s="285"/>
      <c r="AJ113" s="285"/>
      <c r="AK113" s="285"/>
      <c r="AL113" s="285"/>
      <c r="AM113" s="285"/>
      <c r="AN113" s="285"/>
      <c r="AO113" s="285"/>
      <c r="AP113" s="285"/>
      <c r="AQ113" s="285"/>
      <c r="AR113" s="285"/>
      <c r="AS113" s="285"/>
      <c r="AT113" s="285"/>
      <c r="AU113" s="285"/>
      <c r="AV113" s="285"/>
      <c r="AW113" s="285"/>
      <c r="AX113" s="285"/>
      <c r="AY113" s="285"/>
      <c r="AZ113" s="285"/>
      <c r="BA113" s="285"/>
      <c r="BB113" s="285"/>
      <c r="BC113" s="285"/>
    </row>
    <row r="114" spans="2:55" ht="13.5" customHeight="1" thickBot="1"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361" t="s">
        <v>41</v>
      </c>
      <c r="N114" s="528">
        <f>'[1]ΜΕΣΗ ΑΠΟΣΤΑΣΗ ΑΣ'!N70:P70</f>
        <v>0</v>
      </c>
      <c r="O114" s="529"/>
      <c r="P114" s="530"/>
      <c r="Q114" s="241"/>
      <c r="R114" s="241"/>
      <c r="S114" s="241"/>
      <c r="T114" s="243"/>
      <c r="U114" s="449" t="s">
        <v>343</v>
      </c>
      <c r="V114" s="449"/>
      <c r="W114" s="287">
        <f>W113*0.24</f>
        <v>11903.2261872</v>
      </c>
      <c r="AE114" s="285"/>
      <c r="AF114" s="285"/>
      <c r="AG114" s="285"/>
      <c r="AH114" s="285"/>
      <c r="AI114" s="285"/>
      <c r="AJ114" s="285"/>
      <c r="AK114" s="285"/>
      <c r="AL114" s="285"/>
      <c r="AM114" s="285"/>
      <c r="AN114" s="285"/>
      <c r="AO114" s="285"/>
      <c r="AP114" s="285"/>
      <c r="AQ114" s="285"/>
      <c r="AR114" s="285"/>
      <c r="AS114" s="285"/>
      <c r="AT114" s="285"/>
      <c r="AU114" s="285"/>
      <c r="AV114" s="285"/>
      <c r="AW114" s="285"/>
      <c r="AX114" s="285"/>
      <c r="AY114" s="285"/>
      <c r="AZ114" s="285"/>
      <c r="BA114" s="285"/>
      <c r="BB114" s="285"/>
      <c r="BC114" s="285"/>
    </row>
    <row r="115" spans="17:55" ht="13.5" customHeight="1" thickBot="1">
      <c r="Q115" s="241"/>
      <c r="R115" s="241"/>
      <c r="S115" s="241"/>
      <c r="T115" s="243"/>
      <c r="U115" s="309"/>
      <c r="V115" s="288" t="s">
        <v>44</v>
      </c>
      <c r="W115" s="287">
        <f>W114+W113</f>
        <v>61500.001967200005</v>
      </c>
      <c r="X115" s="221">
        <v>61500</v>
      </c>
      <c r="AE115" s="285"/>
      <c r="AF115" s="285"/>
      <c r="AG115" s="285"/>
      <c r="AH115" s="285"/>
      <c r="AI115" s="285"/>
      <c r="AJ115" s="285"/>
      <c r="AK115" s="285"/>
      <c r="AL115" s="285"/>
      <c r="AM115" s="285"/>
      <c r="AN115" s="285"/>
      <c r="AO115" s="285"/>
      <c r="AP115" s="285"/>
      <c r="AQ115" s="285"/>
      <c r="AR115" s="285"/>
      <c r="AS115" s="285"/>
      <c r="AT115" s="285"/>
      <c r="AU115" s="285"/>
      <c r="AV115" s="285"/>
      <c r="AW115" s="285"/>
      <c r="AX115" s="285"/>
      <c r="AY115" s="285"/>
      <c r="AZ115" s="285"/>
      <c r="BA115" s="285"/>
      <c r="BB115" s="285"/>
      <c r="BC115" s="285"/>
    </row>
    <row r="116" spans="1:23" ht="10.5">
      <c r="A116" s="237"/>
      <c r="B116" s="237"/>
      <c r="C116" s="237"/>
      <c r="D116" s="237"/>
      <c r="E116" s="237"/>
      <c r="F116" s="237"/>
      <c r="G116" s="237"/>
      <c r="H116" s="237"/>
      <c r="I116" s="237"/>
      <c r="J116" s="237"/>
      <c r="K116" s="237"/>
      <c r="L116" s="237"/>
      <c r="M116" s="395"/>
      <c r="N116" s="237"/>
      <c r="O116" s="237"/>
      <c r="P116" s="290"/>
      <c r="Q116" s="291"/>
      <c r="R116" s="292"/>
      <c r="S116" s="237"/>
      <c r="T116" s="290"/>
      <c r="U116" s="243"/>
      <c r="V116" s="290"/>
      <c r="W116" s="290"/>
    </row>
    <row r="117" ht="10.5">
      <c r="M117" s="394"/>
    </row>
    <row r="118" ht="10.5">
      <c r="M118" s="394" t="s">
        <v>339</v>
      </c>
    </row>
    <row r="119" spans="13:23" ht="10.5">
      <c r="M119" s="394" t="s">
        <v>344</v>
      </c>
      <c r="W119" s="221" t="s">
        <v>337</v>
      </c>
    </row>
    <row r="134" ht="10.5">
      <c r="W134" s="294"/>
    </row>
  </sheetData>
  <autoFilter ref="A11:W106"/>
  <mergeCells count="37">
    <mergeCell ref="A110:L110"/>
    <mergeCell ref="A6:L6"/>
    <mergeCell ref="A1:M1"/>
    <mergeCell ref="A2:M2"/>
    <mergeCell ref="A3:M3"/>
    <mergeCell ref="A4:M4"/>
    <mergeCell ref="A9:A10"/>
    <mergeCell ref="L9:L10"/>
    <mergeCell ref="M9:M10"/>
    <mergeCell ref="M12:N12"/>
    <mergeCell ref="U114:V114"/>
    <mergeCell ref="U108:V108"/>
    <mergeCell ref="P106:V106"/>
    <mergeCell ref="N113:P113"/>
    <mergeCell ref="N114:P114"/>
    <mergeCell ref="N110:P110"/>
    <mergeCell ref="U112:V112"/>
    <mergeCell ref="P104:V104"/>
    <mergeCell ref="U9:U10"/>
    <mergeCell ref="U107:V107"/>
    <mergeCell ref="P77:U77"/>
    <mergeCell ref="P9:P10"/>
    <mergeCell ref="P52:U52"/>
    <mergeCell ref="O103:U103"/>
    <mergeCell ref="P48:U48"/>
    <mergeCell ref="P76:U76"/>
    <mergeCell ref="P79:U79"/>
    <mergeCell ref="N1:P1"/>
    <mergeCell ref="N111:P111"/>
    <mergeCell ref="O4:W4"/>
    <mergeCell ref="M7:O7"/>
    <mergeCell ref="P7:U7"/>
    <mergeCell ref="O5:W5"/>
    <mergeCell ref="U110:V110"/>
    <mergeCell ref="V9:W9"/>
    <mergeCell ref="O9:O10"/>
    <mergeCell ref="M80:N80"/>
  </mergeCells>
  <printOptions gridLines="1"/>
  <pageMargins left="0.31" right="0.18" top="0.3" bottom="0.28" header="0.25" footer="0.22"/>
  <pageSetup firstPageNumber="1" useFirstPageNumber="1" fitToHeight="30" horizontalDpi="600" verticalDpi="600" orientation="portrait" paperSize="9" r:id="rId1"/>
  <rowBreaks count="2" manualBreakCount="2">
    <brk id="78" max="22" man="1"/>
    <brk id="105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50" workbookViewId="0" topLeftCell="A19">
      <selection activeCell="M12" sqref="M12"/>
    </sheetView>
  </sheetViews>
  <sheetFormatPr defaultColWidth="9.00390625" defaultRowHeight="12.75"/>
  <cols>
    <col min="1" max="1" width="2.25390625" style="0" customWidth="1"/>
    <col min="3" max="3" width="9.75390625" style="0" customWidth="1"/>
    <col min="4" max="4" width="20.00390625" style="0" customWidth="1"/>
    <col min="5" max="5" width="21.125" style="0" hidden="1" customWidth="1"/>
    <col min="6" max="6" width="2.375" style="0" customWidth="1"/>
    <col min="7" max="7" width="12.75390625" style="0" customWidth="1"/>
    <col min="8" max="8" width="6.25390625" style="0" customWidth="1"/>
    <col min="9" max="9" width="10.25390625" style="2" customWidth="1"/>
    <col min="10" max="10" width="11.25390625" style="0" customWidth="1"/>
    <col min="11" max="11" width="10.375" style="0" hidden="1" customWidth="1"/>
    <col min="12" max="12" width="15.00390625" style="0" customWidth="1"/>
  </cols>
  <sheetData>
    <row r="1" spans="1:11" s="13" customFormat="1" ht="13.5" customHeight="1" thickTop="1">
      <c r="A1" s="125" t="s">
        <v>3</v>
      </c>
      <c r="B1" s="126"/>
      <c r="C1" s="126"/>
      <c r="D1" s="126"/>
      <c r="E1" s="126"/>
      <c r="F1" s="127"/>
      <c r="G1" s="128" t="s">
        <v>67</v>
      </c>
      <c r="H1" s="149"/>
      <c r="I1" s="150"/>
      <c r="J1" s="151"/>
      <c r="K1" s="35"/>
    </row>
    <row r="2" spans="1:11" s="13" customFormat="1" ht="13.5" customHeight="1">
      <c r="A2" s="9" t="s">
        <v>59</v>
      </c>
      <c r="B2" s="6"/>
      <c r="C2" s="6"/>
      <c r="D2" s="6"/>
      <c r="E2" s="6"/>
      <c r="F2" s="6"/>
      <c r="G2" s="61" t="s">
        <v>68</v>
      </c>
      <c r="H2" s="152">
        <v>2016</v>
      </c>
      <c r="I2" s="153"/>
      <c r="J2" s="62"/>
      <c r="K2" s="35"/>
    </row>
    <row r="3" spans="1:11" s="13" customFormat="1" ht="13.5" customHeight="1">
      <c r="A3" s="9" t="s">
        <v>60</v>
      </c>
      <c r="B3" s="6"/>
      <c r="C3" s="6"/>
      <c r="D3" s="6"/>
      <c r="E3" s="6"/>
      <c r="F3" s="6"/>
      <c r="G3" s="63"/>
      <c r="H3" s="6"/>
      <c r="I3" s="147"/>
      <c r="J3" s="10"/>
      <c r="K3" s="35"/>
    </row>
    <row r="4" spans="1:11" s="37" customFormat="1" ht="13.5" customHeight="1">
      <c r="A4" s="9" t="s">
        <v>61</v>
      </c>
      <c r="B4" s="6"/>
      <c r="C4" s="6"/>
      <c r="D4" s="6"/>
      <c r="E4" s="6"/>
      <c r="F4" s="6"/>
      <c r="G4" s="6"/>
      <c r="H4" s="6"/>
      <c r="I4" s="147"/>
      <c r="J4" s="10"/>
      <c r="K4" s="36"/>
    </row>
    <row r="5" spans="1:12" s="37" customFormat="1" ht="13.5" customHeight="1">
      <c r="A5" s="495" t="s">
        <v>32</v>
      </c>
      <c r="B5" s="496"/>
      <c r="C5" s="496"/>
      <c r="D5" s="497" t="str">
        <f>ΕΞΩΦΥΛΛΟ!C15</f>
        <v>ΓΡΕΒΕΝΩΝ</v>
      </c>
      <c r="E5" s="498"/>
      <c r="F5" s="6"/>
      <c r="G5" s="6"/>
      <c r="H5" s="6"/>
      <c r="I5" s="147"/>
      <c r="J5" s="64"/>
      <c r="K5" s="36"/>
      <c r="L5" s="37" t="s">
        <v>56</v>
      </c>
    </row>
    <row r="6" spans="1:11" s="13" customFormat="1" ht="18" customHeight="1" thickBot="1">
      <c r="A6" s="504" t="s">
        <v>8</v>
      </c>
      <c r="B6" s="505"/>
      <c r="C6" s="505"/>
      <c r="D6" s="505"/>
      <c r="E6" s="505"/>
      <c r="F6" s="505"/>
      <c r="G6" s="505"/>
      <c r="H6" s="505"/>
      <c r="I6" s="505"/>
      <c r="J6" s="506"/>
      <c r="K6" s="35"/>
    </row>
    <row r="7" spans="1:11" s="13" customFormat="1" ht="18" customHeight="1">
      <c r="A7" s="501" t="str">
        <f>ΕΞΩΦΥΛΛΟ!C17</f>
        <v>ΔΙΑΜΟΡΦΩΣΗ ΧΩΡΟΥ ΚΕΠ</v>
      </c>
      <c r="B7" s="502"/>
      <c r="C7" s="502"/>
      <c r="D7" s="502"/>
      <c r="E7" s="502"/>
      <c r="F7" s="502"/>
      <c r="G7" s="502"/>
      <c r="H7" s="502"/>
      <c r="I7" s="502"/>
      <c r="J7" s="503"/>
      <c r="K7" s="35"/>
    </row>
    <row r="8" spans="1:11" s="13" customFormat="1" ht="18" customHeight="1" thickBot="1">
      <c r="A8" s="507" t="str">
        <f>ΕΞΩΦΥΛΛΟ!C19</f>
        <v>ΔΗΜΟΥ ΓΡΕΒΕΝΩΝ </v>
      </c>
      <c r="B8" s="508"/>
      <c r="C8" s="508"/>
      <c r="D8" s="508"/>
      <c r="E8" s="508"/>
      <c r="F8" s="508"/>
      <c r="G8" s="508"/>
      <c r="H8" s="508"/>
      <c r="I8" s="508"/>
      <c r="J8" s="509"/>
      <c r="K8" s="35"/>
    </row>
    <row r="9" spans="1:11" s="107" customFormat="1" ht="15" customHeight="1">
      <c r="A9" s="108">
        <v>1</v>
      </c>
      <c r="B9" s="162" t="s">
        <v>7</v>
      </c>
      <c r="C9" s="163"/>
      <c r="D9" s="164" t="str">
        <f>ΕΞΩΦΥΛΛΟ!C13</f>
        <v>008/2016</v>
      </c>
      <c r="E9" s="165"/>
      <c r="F9" s="166">
        <v>13</v>
      </c>
      <c r="G9" s="162" t="s">
        <v>74</v>
      </c>
      <c r="H9" s="163"/>
      <c r="I9" s="483"/>
      <c r="J9" s="484"/>
      <c r="K9" s="106"/>
    </row>
    <row r="10" spans="1:11" s="107" customFormat="1" ht="15" customHeight="1">
      <c r="A10" s="109">
        <v>2</v>
      </c>
      <c r="B10" s="111" t="s">
        <v>10</v>
      </c>
      <c r="C10" s="112"/>
      <c r="D10" s="499">
        <f>'ΠΡΟΥΠΟΛ ΣΩΣΤΟΣ'!W115</f>
        <v>61500.001967200005</v>
      </c>
      <c r="E10" s="499"/>
      <c r="F10" s="114">
        <v>14</v>
      </c>
      <c r="G10" s="115" t="s">
        <v>75</v>
      </c>
      <c r="H10" s="112"/>
      <c r="I10" s="485"/>
      <c r="J10" s="486"/>
      <c r="K10" s="106"/>
    </row>
    <row r="11" spans="1:11" s="107" customFormat="1" ht="15" customHeight="1">
      <c r="A11" s="109">
        <v>3</v>
      </c>
      <c r="B11" s="111" t="s">
        <v>9</v>
      </c>
      <c r="C11" s="112"/>
      <c r="D11" s="500" t="s">
        <v>114</v>
      </c>
      <c r="E11" s="500"/>
      <c r="F11" s="114"/>
      <c r="G11" s="115" t="s">
        <v>74</v>
      </c>
      <c r="H11" s="112"/>
      <c r="I11" s="485"/>
      <c r="J11" s="486"/>
      <c r="K11" s="106"/>
    </row>
    <row r="12" spans="1:11" s="107" customFormat="1" ht="15" customHeight="1">
      <c r="A12" s="109"/>
      <c r="B12" s="111" t="s">
        <v>69</v>
      </c>
      <c r="C12" s="112"/>
      <c r="D12" s="156"/>
      <c r="E12" s="167"/>
      <c r="F12" s="114" t="s">
        <v>58</v>
      </c>
      <c r="G12" s="115" t="s">
        <v>75</v>
      </c>
      <c r="H12" s="112"/>
      <c r="I12" s="485"/>
      <c r="J12" s="486"/>
      <c r="K12" s="106"/>
    </row>
    <row r="13" spans="1:11" s="107" customFormat="1" ht="15" customHeight="1">
      <c r="A13" s="109"/>
      <c r="B13" s="111" t="s">
        <v>70</v>
      </c>
      <c r="C13" s="112"/>
      <c r="D13" s="156"/>
      <c r="E13" s="167"/>
      <c r="F13" s="114"/>
      <c r="G13" s="115" t="s">
        <v>74</v>
      </c>
      <c r="H13" s="112"/>
      <c r="I13" s="155"/>
      <c r="J13" s="116"/>
      <c r="K13" s="106"/>
    </row>
    <row r="14" spans="1:11" s="107" customFormat="1" ht="15" customHeight="1">
      <c r="A14" s="109">
        <v>4</v>
      </c>
      <c r="B14" s="111" t="s">
        <v>11</v>
      </c>
      <c r="C14" s="112"/>
      <c r="D14" s="168"/>
      <c r="E14" s="156"/>
      <c r="F14" s="114" t="s">
        <v>77</v>
      </c>
      <c r="G14" s="115" t="s">
        <v>75</v>
      </c>
      <c r="H14" s="112"/>
      <c r="I14" s="156"/>
      <c r="J14" s="116"/>
      <c r="K14" s="106"/>
    </row>
    <row r="15" spans="1:11" s="107" customFormat="1" ht="15" customHeight="1">
      <c r="A15" s="109">
        <v>5</v>
      </c>
      <c r="B15" s="111" t="s">
        <v>12</v>
      </c>
      <c r="C15" s="112"/>
      <c r="D15" s="169"/>
      <c r="E15" s="156"/>
      <c r="F15" s="114"/>
      <c r="G15" s="115" t="s">
        <v>74</v>
      </c>
      <c r="H15" s="112"/>
      <c r="I15" s="113"/>
      <c r="J15" s="116"/>
      <c r="K15" s="106"/>
    </row>
    <row r="16" spans="1:11" s="107" customFormat="1" ht="15" customHeight="1">
      <c r="A16" s="109">
        <v>6</v>
      </c>
      <c r="B16" s="111" t="s">
        <v>13</v>
      </c>
      <c r="C16" s="112"/>
      <c r="D16" s="155"/>
      <c r="E16" s="156"/>
      <c r="F16" s="114" t="s">
        <v>76</v>
      </c>
      <c r="G16" s="115" t="s">
        <v>75</v>
      </c>
      <c r="H16" s="112"/>
      <c r="I16" s="113"/>
      <c r="J16" s="116"/>
      <c r="K16" s="106"/>
    </row>
    <row r="17" spans="1:11" s="107" customFormat="1" ht="15" customHeight="1">
      <c r="A17" s="109">
        <v>7</v>
      </c>
      <c r="B17" s="111" t="s">
        <v>71</v>
      </c>
      <c r="C17" s="112"/>
      <c r="D17" s="155"/>
      <c r="E17" s="156"/>
      <c r="F17" s="114"/>
      <c r="G17" s="115" t="s">
        <v>74</v>
      </c>
      <c r="H17" s="112"/>
      <c r="I17" s="113"/>
      <c r="J17" s="116"/>
      <c r="K17" s="106"/>
    </row>
    <row r="18" spans="1:11" s="107" customFormat="1" ht="15" customHeight="1">
      <c r="A18" s="109">
        <v>8</v>
      </c>
      <c r="B18" s="111" t="s">
        <v>14</v>
      </c>
      <c r="C18" s="112"/>
      <c r="D18" s="156"/>
      <c r="E18" s="156"/>
      <c r="F18" s="114" t="s">
        <v>78</v>
      </c>
      <c r="G18" s="115" t="s">
        <v>75</v>
      </c>
      <c r="H18" s="112"/>
      <c r="I18" s="170"/>
      <c r="J18" s="116"/>
      <c r="K18" s="106"/>
    </row>
    <row r="19" spans="1:11" s="107" customFormat="1" ht="15" customHeight="1">
      <c r="A19" s="109">
        <v>9</v>
      </c>
      <c r="B19" s="171" t="s">
        <v>23</v>
      </c>
      <c r="C19" s="112"/>
      <c r="D19" s="160"/>
      <c r="E19" s="156"/>
      <c r="F19" s="114"/>
      <c r="G19" s="172" t="s">
        <v>81</v>
      </c>
      <c r="H19" s="120"/>
      <c r="I19" s="487"/>
      <c r="J19" s="488"/>
      <c r="K19" s="106"/>
    </row>
    <row r="20" spans="1:11" s="107" customFormat="1" ht="15" customHeight="1">
      <c r="A20" s="109">
        <v>10</v>
      </c>
      <c r="B20" s="111" t="s">
        <v>21</v>
      </c>
      <c r="C20" s="112"/>
      <c r="D20" s="160" t="s">
        <v>115</v>
      </c>
      <c r="E20" s="156"/>
      <c r="F20" s="114"/>
      <c r="G20" s="172" t="s">
        <v>106</v>
      </c>
      <c r="H20" s="119"/>
      <c r="I20" s="487"/>
      <c r="J20" s="489"/>
      <c r="K20" s="106"/>
    </row>
    <row r="21" spans="1:11" s="107" customFormat="1" ht="15" customHeight="1">
      <c r="A21" s="109">
        <v>11</v>
      </c>
      <c r="B21" s="111" t="s">
        <v>101</v>
      </c>
      <c r="C21" s="112"/>
      <c r="D21" s="160"/>
      <c r="E21" s="156"/>
      <c r="F21" s="114"/>
      <c r="G21" s="115" t="s">
        <v>79</v>
      </c>
      <c r="H21" s="112"/>
      <c r="I21" s="481"/>
      <c r="J21" s="482"/>
      <c r="K21" s="106"/>
    </row>
    <row r="22" spans="1:11" s="107" customFormat="1" ht="15" customHeight="1">
      <c r="A22" s="109">
        <v>12</v>
      </c>
      <c r="B22" s="111" t="s">
        <v>22</v>
      </c>
      <c r="C22" s="112"/>
      <c r="D22" s="154"/>
      <c r="E22" s="156"/>
      <c r="F22" s="114">
        <v>17</v>
      </c>
      <c r="G22" s="115" t="s">
        <v>80</v>
      </c>
      <c r="H22" s="112"/>
      <c r="I22" s="487"/>
      <c r="J22" s="488"/>
      <c r="K22" s="106"/>
    </row>
    <row r="23" spans="1:11" s="107" customFormat="1" ht="15" customHeight="1">
      <c r="A23" s="157"/>
      <c r="B23" s="158" t="s">
        <v>93</v>
      </c>
      <c r="C23" s="159"/>
      <c r="D23" s="161"/>
      <c r="E23" s="156"/>
      <c r="F23" s="114">
        <v>18</v>
      </c>
      <c r="G23" s="119" t="s">
        <v>82</v>
      </c>
      <c r="H23" s="120"/>
      <c r="I23" s="487"/>
      <c r="J23" s="488"/>
      <c r="K23" s="106"/>
    </row>
    <row r="24" spans="1:11" s="107" customFormat="1" ht="15" customHeight="1">
      <c r="A24" s="109">
        <v>13</v>
      </c>
      <c r="B24" s="111" t="s">
        <v>72</v>
      </c>
      <c r="C24" s="112"/>
      <c r="D24" s="154"/>
      <c r="E24" s="156"/>
      <c r="F24" s="114">
        <v>19</v>
      </c>
      <c r="G24" s="107" t="s">
        <v>110</v>
      </c>
      <c r="I24" s="490"/>
      <c r="J24" s="491"/>
      <c r="K24" s="106"/>
    </row>
    <row r="25" spans="1:11" s="118" customFormat="1" ht="15" customHeight="1">
      <c r="A25" s="109">
        <v>14</v>
      </c>
      <c r="B25" s="111" t="s">
        <v>73</v>
      </c>
      <c r="C25" s="112"/>
      <c r="D25" s="154"/>
      <c r="E25" s="113"/>
      <c r="F25" s="114">
        <v>20</v>
      </c>
      <c r="G25" s="115" t="s">
        <v>83</v>
      </c>
      <c r="H25" s="112"/>
      <c r="I25" s="481"/>
      <c r="J25" s="482"/>
      <c r="K25" s="117"/>
    </row>
    <row r="26" spans="1:11" s="118" customFormat="1" ht="15" customHeight="1">
      <c r="A26" s="110">
        <v>15</v>
      </c>
      <c r="B26" s="111" t="s">
        <v>15</v>
      </c>
      <c r="C26" s="112"/>
      <c r="D26" s="154"/>
      <c r="E26" s="113"/>
      <c r="F26" s="114">
        <v>21</v>
      </c>
      <c r="G26" s="189" t="s">
        <v>107</v>
      </c>
      <c r="H26" s="190"/>
      <c r="I26" s="113"/>
      <c r="J26" s="116"/>
      <c r="K26" s="117"/>
    </row>
    <row r="27" spans="1:11" s="118" customFormat="1" ht="15" customHeight="1">
      <c r="A27" s="110"/>
      <c r="B27" s="111" t="s">
        <v>18</v>
      </c>
      <c r="C27" s="112"/>
      <c r="D27" s="155"/>
      <c r="E27" s="113"/>
      <c r="F27" s="114">
        <v>22</v>
      </c>
      <c r="G27" s="158" t="s">
        <v>108</v>
      </c>
      <c r="H27" s="159"/>
      <c r="I27" s="113"/>
      <c r="J27" s="116"/>
      <c r="K27" s="117"/>
    </row>
    <row r="28" spans="1:11" s="118" customFormat="1" ht="15" customHeight="1">
      <c r="A28" s="110">
        <v>16</v>
      </c>
      <c r="B28" s="111" t="s">
        <v>16</v>
      </c>
      <c r="C28" s="112"/>
      <c r="D28" s="154"/>
      <c r="E28" s="113"/>
      <c r="F28" s="114">
        <v>23</v>
      </c>
      <c r="G28" s="158" t="s">
        <v>109</v>
      </c>
      <c r="H28" s="159"/>
      <c r="I28" s="113"/>
      <c r="J28" s="116"/>
      <c r="K28" s="117"/>
    </row>
    <row r="29" spans="1:11" s="118" customFormat="1" ht="15" customHeight="1">
      <c r="A29" s="110"/>
      <c r="B29" s="111" t="s">
        <v>19</v>
      </c>
      <c r="C29" s="112"/>
      <c r="D29" s="156"/>
      <c r="E29" s="113"/>
      <c r="F29" s="114"/>
      <c r="G29" s="115"/>
      <c r="H29" s="112"/>
      <c r="I29" s="113"/>
      <c r="J29" s="116"/>
      <c r="K29" s="117"/>
    </row>
    <row r="30" spans="1:11" s="107" customFormat="1" ht="15" customHeight="1">
      <c r="A30" s="110">
        <v>17</v>
      </c>
      <c r="B30" s="111" t="s">
        <v>17</v>
      </c>
      <c r="C30" s="112"/>
      <c r="D30" s="154"/>
      <c r="E30" s="113"/>
      <c r="F30" s="114"/>
      <c r="G30" s="115"/>
      <c r="H30" s="112"/>
      <c r="I30" s="113"/>
      <c r="J30" s="116"/>
      <c r="K30" s="106"/>
    </row>
    <row r="31" spans="1:11" s="107" customFormat="1" ht="12" customHeight="1">
      <c r="A31" s="109"/>
      <c r="B31" s="111" t="s">
        <v>20</v>
      </c>
      <c r="C31" s="112"/>
      <c r="D31" s="156"/>
      <c r="E31" s="113"/>
      <c r="F31" s="114"/>
      <c r="G31" s="115"/>
      <c r="H31" s="112"/>
      <c r="I31" s="113"/>
      <c r="J31" s="116"/>
      <c r="K31" s="106"/>
    </row>
    <row r="32" spans="1:11" ht="12.75">
      <c r="A32" s="109">
        <v>18</v>
      </c>
      <c r="B32" s="111" t="s">
        <v>94</v>
      </c>
      <c r="C32" s="112"/>
      <c r="D32" s="156"/>
      <c r="E32" s="86"/>
      <c r="F32" s="173"/>
      <c r="G32" s="173"/>
      <c r="H32" s="191"/>
      <c r="I32" s="192"/>
      <c r="J32" s="193"/>
      <c r="K32" s="10"/>
    </row>
    <row r="33" spans="1:11" ht="12.75">
      <c r="A33" s="9"/>
      <c r="B33" s="86"/>
      <c r="C33" s="86"/>
      <c r="D33" s="174"/>
      <c r="E33" s="86"/>
      <c r="F33" s="86"/>
      <c r="G33" s="86"/>
      <c r="H33" s="86"/>
      <c r="I33" s="175"/>
      <c r="J33" s="64"/>
      <c r="K33" s="10"/>
    </row>
    <row r="34" spans="1:11" ht="15" customHeight="1">
      <c r="A34" s="9"/>
      <c r="B34" s="512" t="s">
        <v>84</v>
      </c>
      <c r="C34" s="513"/>
      <c r="D34" s="514"/>
      <c r="E34" s="115"/>
      <c r="F34" s="115"/>
      <c r="G34" s="513" t="s">
        <v>88</v>
      </c>
      <c r="H34" s="513"/>
      <c r="I34" s="513"/>
      <c r="J34" s="515"/>
      <c r="K34" s="10"/>
    </row>
    <row r="35" spans="1:11" s="123" customFormat="1" ht="15" customHeight="1">
      <c r="A35" s="121"/>
      <c r="B35" s="114" t="s">
        <v>85</v>
      </c>
      <c r="C35" s="114" t="s">
        <v>86</v>
      </c>
      <c r="D35" s="114" t="s">
        <v>87</v>
      </c>
      <c r="E35" s="176"/>
      <c r="F35" s="177" t="s">
        <v>43</v>
      </c>
      <c r="G35" s="178" t="s">
        <v>89</v>
      </c>
      <c r="H35" s="516" t="s">
        <v>95</v>
      </c>
      <c r="I35" s="493"/>
      <c r="J35" s="179" t="s">
        <v>90</v>
      </c>
      <c r="K35" s="122"/>
    </row>
    <row r="36" spans="1:11" s="123" customFormat="1" ht="15" customHeight="1">
      <c r="A36" s="203"/>
      <c r="B36" s="181" t="s">
        <v>113</v>
      </c>
      <c r="C36" s="204">
        <f>ΕΞΩΦΥΛΛΟ!C28</f>
        <v>20000</v>
      </c>
      <c r="D36" s="181" t="str">
        <f>ΕΞΩΦΥΛΛΟ!E28</f>
        <v>ΚΑ 15-7311.008</v>
      </c>
      <c r="E36" s="176"/>
      <c r="F36" s="177">
        <v>1</v>
      </c>
      <c r="G36" s="178" t="s">
        <v>96</v>
      </c>
      <c r="H36" s="492"/>
      <c r="I36" s="493"/>
      <c r="J36" s="182"/>
      <c r="K36" s="122"/>
    </row>
    <row r="37" spans="1:11" s="123" customFormat="1" ht="15" customHeight="1">
      <c r="A37" s="121"/>
      <c r="B37" s="114"/>
      <c r="C37" s="180"/>
      <c r="D37" s="181"/>
      <c r="E37" s="176"/>
      <c r="F37" s="177">
        <v>2</v>
      </c>
      <c r="G37" s="178" t="s">
        <v>97</v>
      </c>
      <c r="H37" s="492"/>
      <c r="I37" s="493"/>
      <c r="J37" s="182"/>
      <c r="K37" s="122"/>
    </row>
    <row r="38" spans="1:11" s="123" customFormat="1" ht="15" customHeight="1">
      <c r="A38" s="121"/>
      <c r="B38" s="114"/>
      <c r="C38" s="180"/>
      <c r="D38" s="181"/>
      <c r="E38" s="176"/>
      <c r="F38" s="177">
        <v>3</v>
      </c>
      <c r="G38" s="178" t="s">
        <v>98</v>
      </c>
      <c r="H38" s="492"/>
      <c r="I38" s="493"/>
      <c r="J38" s="182"/>
      <c r="K38" s="122"/>
    </row>
    <row r="39" spans="1:11" s="123" customFormat="1" ht="15" customHeight="1">
      <c r="A39" s="121"/>
      <c r="B39" s="114"/>
      <c r="C39" s="180"/>
      <c r="D39" s="181"/>
      <c r="E39" s="176"/>
      <c r="F39" s="177">
        <v>4</v>
      </c>
      <c r="G39" s="178" t="s">
        <v>99</v>
      </c>
      <c r="H39" s="492"/>
      <c r="I39" s="493"/>
      <c r="J39" s="182"/>
      <c r="K39" s="122"/>
    </row>
    <row r="40" spans="1:11" s="123" customFormat="1" ht="15" customHeight="1">
      <c r="A40" s="121"/>
      <c r="B40" s="114"/>
      <c r="C40" s="180"/>
      <c r="D40" s="181"/>
      <c r="E40" s="176"/>
      <c r="F40" s="177">
        <v>5</v>
      </c>
      <c r="G40" s="178" t="s">
        <v>100</v>
      </c>
      <c r="H40" s="492"/>
      <c r="I40" s="493"/>
      <c r="J40" s="182"/>
      <c r="K40" s="122"/>
    </row>
    <row r="41" spans="1:11" s="123" customFormat="1" ht="15" customHeight="1">
      <c r="A41" s="121"/>
      <c r="B41" s="114"/>
      <c r="C41" s="180"/>
      <c r="D41" s="181"/>
      <c r="E41" s="176"/>
      <c r="F41" s="177">
        <v>6</v>
      </c>
      <c r="G41" s="178" t="s">
        <v>102</v>
      </c>
      <c r="H41" s="492"/>
      <c r="I41" s="494"/>
      <c r="J41" s="182"/>
      <c r="K41" s="122"/>
    </row>
    <row r="42" spans="1:11" s="123" customFormat="1" ht="15" customHeight="1">
      <c r="A42" s="121"/>
      <c r="B42" s="114"/>
      <c r="C42" s="180"/>
      <c r="D42" s="181"/>
      <c r="E42" s="176"/>
      <c r="F42" s="177">
        <v>7</v>
      </c>
      <c r="G42" s="178" t="s">
        <v>103</v>
      </c>
      <c r="H42" s="492"/>
      <c r="I42" s="493"/>
      <c r="J42" s="182"/>
      <c r="K42" s="122"/>
    </row>
    <row r="43" spans="1:11" s="123" customFormat="1" ht="15" customHeight="1">
      <c r="A43" s="121"/>
      <c r="B43" s="114"/>
      <c r="C43" s="180"/>
      <c r="D43" s="181"/>
      <c r="E43" s="176"/>
      <c r="F43" s="177">
        <v>8</v>
      </c>
      <c r="G43" s="178" t="s">
        <v>104</v>
      </c>
      <c r="H43" s="492"/>
      <c r="I43" s="493"/>
      <c r="J43" s="182"/>
      <c r="K43" s="122"/>
    </row>
    <row r="44" spans="1:11" ht="15" customHeight="1">
      <c r="A44" s="9"/>
      <c r="B44" s="183"/>
      <c r="C44" s="184"/>
      <c r="D44" s="185"/>
      <c r="E44" s="86"/>
      <c r="F44" s="177">
        <v>9</v>
      </c>
      <c r="G44" s="178" t="s">
        <v>105</v>
      </c>
      <c r="H44" s="516"/>
      <c r="I44" s="493"/>
      <c r="J44" s="182"/>
      <c r="K44" s="10"/>
    </row>
    <row r="45" spans="1:11" s="107" customFormat="1" ht="15" customHeight="1">
      <c r="A45" s="124"/>
      <c r="B45" s="186"/>
      <c r="C45" s="186"/>
      <c r="D45" s="187"/>
      <c r="E45" s="186"/>
      <c r="F45" s="186"/>
      <c r="G45" s="186"/>
      <c r="H45" s="517" t="s">
        <v>91</v>
      </c>
      <c r="I45" s="518"/>
      <c r="J45" s="188">
        <f>SUM(J36:J44)</f>
        <v>0</v>
      </c>
      <c r="K45" s="106"/>
    </row>
    <row r="46" spans="1:11" ht="15" customHeight="1">
      <c r="A46" s="9"/>
      <c r="B46" s="86"/>
      <c r="C46" s="86"/>
      <c r="D46" s="174"/>
      <c r="E46" s="86"/>
      <c r="F46" s="86"/>
      <c r="G46" s="86"/>
      <c r="H46" s="510" t="s">
        <v>92</v>
      </c>
      <c r="I46" s="511"/>
      <c r="J46" s="188">
        <f>D26-J45</f>
        <v>0</v>
      </c>
      <c r="K46" s="10"/>
    </row>
    <row r="47" spans="1:11" ht="13.5" thickBot="1">
      <c r="A47" s="205"/>
      <c r="B47" s="206"/>
      <c r="C47" s="206"/>
      <c r="D47" s="206"/>
      <c r="E47" s="206"/>
      <c r="F47" s="206"/>
      <c r="G47" s="206"/>
      <c r="H47" s="206"/>
      <c r="I47" s="207"/>
      <c r="J47" s="208"/>
      <c r="K47" s="10"/>
    </row>
    <row r="48" ht="13.5" thickTop="1"/>
  </sheetData>
  <mergeCells count="32">
    <mergeCell ref="H46:I46"/>
    <mergeCell ref="B34:D34"/>
    <mergeCell ref="G34:J34"/>
    <mergeCell ref="H35:I35"/>
    <mergeCell ref="H45:I45"/>
    <mergeCell ref="H38:I38"/>
    <mergeCell ref="H40:I40"/>
    <mergeCell ref="H39:I39"/>
    <mergeCell ref="H43:I43"/>
    <mergeCell ref="H44:I44"/>
    <mergeCell ref="A5:C5"/>
    <mergeCell ref="D5:E5"/>
    <mergeCell ref="D10:E10"/>
    <mergeCell ref="D11:E11"/>
    <mergeCell ref="A7:J7"/>
    <mergeCell ref="A6:J6"/>
    <mergeCell ref="I10:J10"/>
    <mergeCell ref="A8:J8"/>
    <mergeCell ref="H36:I36"/>
    <mergeCell ref="H41:I41"/>
    <mergeCell ref="H42:I42"/>
    <mergeCell ref="H37:I37"/>
    <mergeCell ref="I25:J25"/>
    <mergeCell ref="I9:J9"/>
    <mergeCell ref="I11:J11"/>
    <mergeCell ref="I12:J12"/>
    <mergeCell ref="I22:J22"/>
    <mergeCell ref="I19:J19"/>
    <mergeCell ref="I20:J20"/>
    <mergeCell ref="I21:J21"/>
    <mergeCell ref="I24:J24"/>
    <mergeCell ref="I23:J23"/>
  </mergeCells>
  <printOptions/>
  <pageMargins left="0.75" right="0.75" top="1" bottom="1" header="0.52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KARAGIANNHW NIKOLAOW</dc:creator>
  <cp:keywords/>
  <dc:description/>
  <cp:lastModifiedBy>NIKOS_PC</cp:lastModifiedBy>
  <cp:lastPrinted>2016-07-22T04:54:59Z</cp:lastPrinted>
  <dcterms:created xsi:type="dcterms:W3CDTF">1996-12-31T22:22:20Z</dcterms:created>
  <dcterms:modified xsi:type="dcterms:W3CDTF">2016-08-09T06:28:28Z</dcterms:modified>
  <cp:category/>
  <cp:version/>
  <cp:contentType/>
  <cp:contentStatus/>
</cp:coreProperties>
</file>